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 website\Annual Budget 2021 For CMISD\"/>
    </mc:Choice>
  </mc:AlternateContent>
  <bookViews>
    <workbookView xWindow="-60" yWindow="-60" windowWidth="28920" windowHeight="15720" activeTab="2"/>
  </bookViews>
  <sheets>
    <sheet name="LEP Form No. 2-By Office" sheetId="7" r:id="rId1"/>
    <sheet name="20% Dev't. &amp; Others" sheetId="8" r:id="rId2"/>
    <sheet name="LEP-LBP Form No. 7" sheetId="9" r:id="rId3"/>
  </sheets>
  <definedNames>
    <definedName name="_xlnm.Print_Area" localSheetId="1">'20% Dev''t. &amp; Others'!$A$1:$D$99</definedName>
    <definedName name="_xlnm.Print_Area" localSheetId="0">'LEP Form No. 2-By Office'!$A$1:$G$178</definedName>
    <definedName name="_xlnm.Print_Area" localSheetId="2">'LEP-LBP Form No. 7'!$A$1:$J$109</definedName>
    <definedName name="_xlnm.Print_Titles" localSheetId="0">'LEP Form No. 2-By Office'!$3:$3</definedName>
    <definedName name="_xlnm.Print_Titles" localSheetId="2">'LEP-LBP Form No. 7'!$4:$4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8" i="9" l="1"/>
  <c r="J96" i="9"/>
  <c r="G93" i="9"/>
  <c r="G101" i="9" s="1"/>
  <c r="I91" i="9"/>
  <c r="H91" i="9"/>
  <c r="G91" i="9"/>
  <c r="F91" i="9"/>
  <c r="E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91" i="9" s="1"/>
  <c r="I37" i="9"/>
  <c r="I93" i="9" s="1"/>
  <c r="I101" i="9" s="1"/>
  <c r="H37" i="9"/>
  <c r="H93" i="9" s="1"/>
  <c r="H101" i="9" s="1"/>
  <c r="G37" i="9"/>
  <c r="F37" i="9"/>
  <c r="F93" i="9" s="1"/>
  <c r="F101" i="9" s="1"/>
  <c r="E37" i="9"/>
  <c r="E93" i="9" s="1"/>
  <c r="E101" i="9" s="1"/>
  <c r="J36" i="9"/>
  <c r="J35" i="9"/>
  <c r="J34" i="9"/>
  <c r="J33" i="9"/>
  <c r="J32" i="9"/>
  <c r="J30" i="9"/>
  <c r="J29" i="9"/>
  <c r="J28" i="9"/>
  <c r="J27" i="9"/>
  <c r="J25" i="9"/>
  <c r="J24" i="9"/>
  <c r="J23" i="9"/>
  <c r="J21" i="9"/>
  <c r="J20" i="9"/>
  <c r="J19" i="9"/>
  <c r="J18" i="9"/>
  <c r="J17" i="9"/>
  <c r="J16" i="9"/>
  <c r="J15" i="9"/>
  <c r="J37" i="9" s="1"/>
  <c r="J93" i="9" s="1"/>
  <c r="J101" i="9" s="1"/>
  <c r="J14" i="9"/>
  <c r="J13" i="9"/>
  <c r="J12" i="9"/>
  <c r="J11" i="9"/>
  <c r="J10" i="9"/>
  <c r="J9" i="9"/>
  <c r="J8" i="9"/>
  <c r="J7" i="9"/>
  <c r="D99" i="8" l="1"/>
  <c r="D97" i="8"/>
  <c r="D85" i="8"/>
  <c r="D83" i="8"/>
  <c r="F166" i="7"/>
  <c r="E166" i="7"/>
  <c r="D166" i="7"/>
  <c r="C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166" i="7" s="1"/>
</calcChain>
</file>

<file path=xl/sharedStrings.xml><?xml version="1.0" encoding="utf-8"?>
<sst xmlns="http://schemas.openxmlformats.org/spreadsheetml/2006/main" count="449" uniqueCount="426">
  <si>
    <t>OFFICE</t>
  </si>
  <si>
    <t>Personal Services</t>
  </si>
  <si>
    <t>MOOE</t>
  </si>
  <si>
    <t>Financial Expenses</t>
  </si>
  <si>
    <t xml:space="preserve">Capital Outlay </t>
  </si>
  <si>
    <t>Office of the City Mayor</t>
  </si>
  <si>
    <t>Office of the City Vice Mayor</t>
  </si>
  <si>
    <t>Office of the Sangguniang Panlungsod</t>
  </si>
  <si>
    <t>Office of the City Administrator</t>
  </si>
  <si>
    <t>Office of the City Civil Registrar</t>
  </si>
  <si>
    <t>Office of the City General Services Officer</t>
  </si>
  <si>
    <t>Office of the City Budget Officer</t>
  </si>
  <si>
    <t>Office of the City Accountant</t>
  </si>
  <si>
    <t>Office of the City Treasurer</t>
  </si>
  <si>
    <t>Office of the City Assessor</t>
  </si>
  <si>
    <t>Office of the Supervising Auditor</t>
  </si>
  <si>
    <t>Office of the City Information Officer</t>
  </si>
  <si>
    <t>Office of the City Legal Officer</t>
  </si>
  <si>
    <t>Office of the City Prosecutor</t>
  </si>
  <si>
    <t>Office of the City Judge</t>
  </si>
  <si>
    <t>Office of the City Register of Deeds</t>
  </si>
  <si>
    <t>Office of the City Health Officer</t>
  </si>
  <si>
    <t>Office of the City Agriculturist</t>
  </si>
  <si>
    <t>Office of the City Engineer</t>
  </si>
  <si>
    <t>Puerto Princesa City Slaughterhouse</t>
  </si>
  <si>
    <t>Total</t>
  </si>
  <si>
    <t>TOTAL Proposed New Appropriation, By Office</t>
  </si>
  <si>
    <t>20% Development Fund</t>
  </si>
  <si>
    <t>Operation of Half Way-Home Drop-In Center</t>
  </si>
  <si>
    <t>First 1000 Days</t>
  </si>
  <si>
    <t xml:space="preserve"> </t>
  </si>
  <si>
    <t>Business One Stop Shop</t>
  </si>
  <si>
    <t>CLIP</t>
  </si>
  <si>
    <t>Support to Red Cross</t>
  </si>
  <si>
    <t>Aid to Individual in Crisis Situation</t>
  </si>
  <si>
    <t>Unlad Kabataan</t>
  </si>
  <si>
    <t>Services for Minors</t>
  </si>
  <si>
    <t>Home Care for PWD and Senior Citizens</t>
  </si>
  <si>
    <t>Kalinga at Aruga</t>
  </si>
  <si>
    <t>Maintenance of City Roads</t>
  </si>
  <si>
    <t>Office of the City Building Official</t>
  </si>
  <si>
    <t>Kilos Agad Action Center</t>
  </si>
  <si>
    <t>Operation and Management of the City Baywalk</t>
  </si>
  <si>
    <t>City Information Systems Enhancement Project</t>
  </si>
  <si>
    <t>City Traffic Management Program</t>
  </si>
  <si>
    <t>Operation of Emergency Call Center Patrol 117</t>
  </si>
  <si>
    <t>Operation of City PESO Office</t>
  </si>
  <si>
    <t>Socialized Housing Dev't. Project</t>
  </si>
  <si>
    <t>Oplan Linis Program</t>
  </si>
  <si>
    <t>Solid Waste Disposal Management Program</t>
  </si>
  <si>
    <t>Public Welfare Assistance</t>
  </si>
  <si>
    <t>Urban Poor Affairs Program</t>
  </si>
  <si>
    <t>Ugnayan sa Barangay Program</t>
  </si>
  <si>
    <t>GAD Women Sector Program</t>
  </si>
  <si>
    <t>Muslim Affairs Project</t>
  </si>
  <si>
    <t>The LGBT Community Project</t>
  </si>
  <si>
    <t>Puerto Princesa WinD Program</t>
  </si>
  <si>
    <t>Support to City's Urban Poor Shelter Project</t>
  </si>
  <si>
    <t>City Fishports Management Program</t>
  </si>
  <si>
    <t>Puerto Princesa Underground River Operation</t>
  </si>
  <si>
    <t>Operation of Puerto Princesa City Coliseum</t>
  </si>
  <si>
    <t>Operation of PPC Land Transport Terminal</t>
  </si>
  <si>
    <t>Civil Security Group</t>
  </si>
  <si>
    <t>Pista Y ang Kagueban</t>
  </si>
  <si>
    <t>Operational Support for Peace and Order Council</t>
  </si>
  <si>
    <t>Batang Pinoy</t>
  </si>
  <si>
    <t>Philippine National Games</t>
  </si>
  <si>
    <t>Operational Support to City Comelec</t>
  </si>
  <si>
    <t>Operational Support for Katarungang Pambarangay</t>
  </si>
  <si>
    <t>Operational Support for City DILG</t>
  </si>
  <si>
    <t>Operation of LGPMS</t>
  </si>
  <si>
    <t>Operational Support for PDEA</t>
  </si>
  <si>
    <t>Operational Support for Fire Protection Bureau</t>
  </si>
  <si>
    <t>Office of the City ENRO</t>
  </si>
  <si>
    <t>STI HIV AIDS Prevention and Control</t>
  </si>
  <si>
    <t>SGD/FACES</t>
  </si>
  <si>
    <t>Operational Support to Center for CICL</t>
  </si>
  <si>
    <t>Sustainable Livelihood Program</t>
  </si>
  <si>
    <t>Operation of Child Minding Center</t>
  </si>
  <si>
    <t>Provision of Uniforms for Special PPAs</t>
  </si>
  <si>
    <t>Operational Support to PRDP</t>
  </si>
  <si>
    <t>Disaster Risk Reduction Mgt. Center</t>
  </si>
  <si>
    <t>Object of Expenditures</t>
  </si>
  <si>
    <t>Account Code</t>
  </si>
  <si>
    <t>General Public Services</t>
  </si>
  <si>
    <t>Social Services</t>
  </si>
  <si>
    <t>Economic Services</t>
  </si>
  <si>
    <t>Other Services</t>
  </si>
  <si>
    <t>Other Development Projects</t>
  </si>
  <si>
    <t>3.  APPROPRIATION FOR DEVELOPMENT PROGRAMS AND PROJECTS</t>
  </si>
  <si>
    <t xml:space="preserve">      A.  20% Development Fund Projects</t>
  </si>
  <si>
    <t xml:space="preserve">            1. Proposed New Appropriations</t>
  </si>
  <si>
    <t>Budget Year</t>
  </si>
  <si>
    <t>(Estimate)</t>
  </si>
  <si>
    <t xml:space="preserve">            Total Capital Outlay</t>
  </si>
  <si>
    <t>TOTAL APPROPRIATIONS</t>
  </si>
  <si>
    <t xml:space="preserve">      B.  Other  Development  Projects</t>
  </si>
  <si>
    <t xml:space="preserve">              1. Proposed New Appropriations</t>
  </si>
  <si>
    <t>Object of Expenses</t>
  </si>
  <si>
    <t>2.  Proposed New Appropriations, by Office</t>
  </si>
  <si>
    <t>Prepared by:</t>
  </si>
  <si>
    <t>APPROVED:</t>
  </si>
  <si>
    <t>MARIA REGINA S. CANTILLO</t>
  </si>
  <si>
    <t>LUCILO R. BAYRON</t>
  </si>
  <si>
    <t>City Budget Officer</t>
  </si>
  <si>
    <t>City Mayor</t>
  </si>
  <si>
    <t>Community Rehabilitation Network</t>
  </si>
  <si>
    <t>Office of the City Veterinarian</t>
  </si>
  <si>
    <t>Operation of Local Finance Committee &amp; PFMAT</t>
  </si>
  <si>
    <t>Women Welfare Program</t>
  </si>
  <si>
    <t>Establishment of Child Friendly Barangays</t>
  </si>
  <si>
    <t>CCAT-VAWC</t>
  </si>
  <si>
    <t>Public Order and Safety</t>
  </si>
  <si>
    <t>Operational Support for the Protection of Children</t>
  </si>
  <si>
    <t>Drug Reformation Program (Balay Silangan)</t>
  </si>
  <si>
    <t>Provision for Cultural/Special Activity Costumes</t>
  </si>
  <si>
    <t>5-01-01-010</t>
  </si>
  <si>
    <t>Operational Support for SK Federation</t>
  </si>
  <si>
    <t>Lumpsum Appropriation for Retirement Gratuity and other Benefits</t>
  </si>
  <si>
    <t>3.0 Capital Outlay</t>
  </si>
  <si>
    <t>1. PROPOSED APPROPRIATIONS, BY OBJECT OF EXPENSES AND BY SECTOR</t>
  </si>
  <si>
    <t>Economic Enterprise</t>
  </si>
  <si>
    <t>A. Current Operating Expenditures</t>
  </si>
  <si>
    <t>1. Personal Services</t>
  </si>
  <si>
    <t>Pera</t>
  </si>
  <si>
    <t>5-01-02-010</t>
  </si>
  <si>
    <t>RA</t>
  </si>
  <si>
    <t>5-01-02-020</t>
  </si>
  <si>
    <t>TA</t>
  </si>
  <si>
    <t>5-01-02-030</t>
  </si>
  <si>
    <t>Clothing/Uniform Allowance</t>
  </si>
  <si>
    <t>5-01-02-040</t>
  </si>
  <si>
    <t>Subsistence Allowance (CSWD)</t>
  </si>
  <si>
    <t>5-01-02-050</t>
  </si>
  <si>
    <t xml:space="preserve">                                                 (CHO/Popcom)</t>
  </si>
  <si>
    <t>Laundry Allowance</t>
  </si>
  <si>
    <t>5-01-02-060</t>
  </si>
  <si>
    <t>Honorarium (Medico Legal)</t>
  </si>
  <si>
    <t>5-01-02-100</t>
  </si>
  <si>
    <t>Hazard Pay (CSWD)</t>
  </si>
  <si>
    <t>5-01-02-110</t>
  </si>
  <si>
    <t xml:space="preserve">                        (CHO/Popcom)</t>
  </si>
  <si>
    <t>Longevity Pay</t>
  </si>
  <si>
    <t>5-01-02-120</t>
  </si>
  <si>
    <t>5-01-02-130</t>
  </si>
  <si>
    <t>Year End Bonus</t>
  </si>
  <si>
    <t>5-01-02-140</t>
  </si>
  <si>
    <t>Cash Gift</t>
  </si>
  <si>
    <t>5-01-02-150</t>
  </si>
  <si>
    <t>Other Bonuses and Allowances</t>
  </si>
  <si>
    <t>5-01-02-990</t>
  </si>
  <si>
    <t xml:space="preserve">   Loyalty Cash Bonus</t>
  </si>
  <si>
    <t>5-01-02-991</t>
  </si>
  <si>
    <t xml:space="preserve">   Mid Year Bonus</t>
  </si>
  <si>
    <t>5-01-02-993</t>
  </si>
  <si>
    <t>Personnel Benefit Contributions</t>
  </si>
  <si>
    <t xml:space="preserve"> Life and Retirement Insurance Premiums</t>
  </si>
  <si>
    <t>5-01-03-010</t>
  </si>
  <si>
    <t xml:space="preserve"> Pag-ibig Contributions</t>
  </si>
  <si>
    <t>5-01-03-020</t>
  </si>
  <si>
    <t xml:space="preserve"> Philhealth Contributions</t>
  </si>
  <si>
    <t>5-01-03-030</t>
  </si>
  <si>
    <t>5-01-03-040</t>
  </si>
  <si>
    <t>Other Personnel Benefits</t>
  </si>
  <si>
    <t xml:space="preserve"> Vacation and Sick Leave Benefits</t>
  </si>
  <si>
    <t>5-01-04-990</t>
  </si>
  <si>
    <t xml:space="preserve"> Productivity Enhancement Incentives</t>
  </si>
  <si>
    <t>Retirement Gratuity &amp; Other Personnel Benefits</t>
  </si>
  <si>
    <t>Lumpsum Appropriation for Creation of Plantilla Positions</t>
  </si>
  <si>
    <t>Total Personal Services</t>
  </si>
  <si>
    <t>2. Maintenance and Other Operating Expenses</t>
  </si>
  <si>
    <t>Travelling Expenses- Local</t>
  </si>
  <si>
    <t>5-02-01-010</t>
  </si>
  <si>
    <t>Travelling Expenses - Foreign</t>
  </si>
  <si>
    <t>5-02-01-020</t>
  </si>
  <si>
    <t>Training Expenses</t>
  </si>
  <si>
    <t>5-02-02-010</t>
  </si>
  <si>
    <t>Office Supplies Expense</t>
  </si>
  <si>
    <t>5-02-03-010</t>
  </si>
  <si>
    <t>Accountable Forms Expenses</t>
  </si>
  <si>
    <t>5-02-03-020</t>
  </si>
  <si>
    <t>Animal/Zoological Supplies</t>
  </si>
  <si>
    <t>Food Supplies Expense</t>
  </si>
  <si>
    <t>5-02-03-050</t>
  </si>
  <si>
    <t>Welfare Good Expense</t>
  </si>
  <si>
    <t>Drugs and Medicines</t>
  </si>
  <si>
    <t>5-02-03-070</t>
  </si>
  <si>
    <t>Medical, Dental &amp; Lab Supplies</t>
  </si>
  <si>
    <t>5-02-03-080</t>
  </si>
  <si>
    <t>Fuel, Oil and Lubricants</t>
  </si>
  <si>
    <t>5-02-03-090</t>
  </si>
  <si>
    <t>Agricultural &amp; Marine Supplies</t>
  </si>
  <si>
    <t>5-02-03-100</t>
  </si>
  <si>
    <t>Other Supplies Expense</t>
  </si>
  <si>
    <t>5-02-03-990</t>
  </si>
  <si>
    <t>Water Expenses</t>
  </si>
  <si>
    <t>5-02-04-010</t>
  </si>
  <si>
    <t>Electricity Expenses</t>
  </si>
  <si>
    <t>5-02-04-020</t>
  </si>
  <si>
    <t>Postage and Courier Expense</t>
  </si>
  <si>
    <t>Telephone - Landline</t>
  </si>
  <si>
    <t>5-02-05-020</t>
  </si>
  <si>
    <t>5-02-05-030</t>
  </si>
  <si>
    <t>5-02-05-040</t>
  </si>
  <si>
    <t>Prizes</t>
  </si>
  <si>
    <t>Survey Expenses</t>
  </si>
  <si>
    <t>5-02-07-010</t>
  </si>
  <si>
    <t>5-02-10-030</t>
  </si>
  <si>
    <t>Other Professional Services</t>
  </si>
  <si>
    <t>5-02-11-990</t>
  </si>
  <si>
    <t>Repair &amp; Maint.- Land Improvements</t>
  </si>
  <si>
    <t>5-02-13-020</t>
  </si>
  <si>
    <t>Repair &amp; Maint. - Infrastructure Assets</t>
  </si>
  <si>
    <t>5-02-13030</t>
  </si>
  <si>
    <t>Repair &amp; Maint. - Buildings &amp; Other Structures</t>
  </si>
  <si>
    <t>5-02-13-040</t>
  </si>
  <si>
    <t xml:space="preserve">Repair &amp; Maint.- Machinery &amp; Equipment </t>
  </si>
  <si>
    <t>5-02-13-050</t>
  </si>
  <si>
    <t>Repair &amp; Maint.- Transportation Equipment</t>
  </si>
  <si>
    <t>5-02-13-060</t>
  </si>
  <si>
    <t>5-02-13-070</t>
  </si>
  <si>
    <t>5-02-13-990</t>
  </si>
  <si>
    <t>Financial Assistance to LGU</t>
  </si>
  <si>
    <t>5-05-14-030</t>
  </si>
  <si>
    <t>Financial Assistance - Others</t>
  </si>
  <si>
    <t>5-02-14-990</t>
  </si>
  <si>
    <t>Fidelity Bond Premiums</t>
  </si>
  <si>
    <t>5-02-16-020</t>
  </si>
  <si>
    <t>Advertising Expense</t>
  </si>
  <si>
    <t>5-02-99-010</t>
  </si>
  <si>
    <t>Insurance Expense</t>
  </si>
  <si>
    <t>5-02-16-030</t>
  </si>
  <si>
    <t>Printing &amp; Binding Expense</t>
  </si>
  <si>
    <t>5-02-99-020</t>
  </si>
  <si>
    <t>5-02-99-030</t>
  </si>
  <si>
    <t>5-02-99-040</t>
  </si>
  <si>
    <t>Rent/Lease Expense</t>
  </si>
  <si>
    <t>5-02-99-050</t>
  </si>
  <si>
    <t>5-02-99-060</t>
  </si>
  <si>
    <t>Subscription Expense</t>
  </si>
  <si>
    <t>5-02-99-070</t>
  </si>
  <si>
    <t>Donation</t>
  </si>
  <si>
    <t>5-02-99-080</t>
  </si>
  <si>
    <t>Other MOE</t>
  </si>
  <si>
    <t>5-02-99-990</t>
  </si>
  <si>
    <t>Total Maintenance and Other Operating Expenses</t>
  </si>
  <si>
    <t>Total Current Operating Expenditures</t>
  </si>
  <si>
    <t>B. Financial Expenses</t>
  </si>
  <si>
    <t>C. Capital Outlay</t>
  </si>
  <si>
    <t>Drive Against Professional Squatting Syndicates</t>
  </si>
  <si>
    <t>Council Against Professional Squatting Syndicates</t>
  </si>
  <si>
    <t>USAID-SURGE Counterpart</t>
  </si>
  <si>
    <t>Program for Indigenous People</t>
  </si>
  <si>
    <t>Burial Assistance for Indigent Families</t>
  </si>
  <si>
    <t>Persons with Disability Affairs Program</t>
  </si>
  <si>
    <t>Senior Citizen Assistance Program/OSCA</t>
  </si>
  <si>
    <t>Strengthening GAD Focal System</t>
  </si>
  <si>
    <t>Operational Support for City Development Council</t>
  </si>
  <si>
    <t>Operational Support for Performance Mgt. Team</t>
  </si>
  <si>
    <t>Love Affair with Nature</t>
  </si>
  <si>
    <t>Operational Support to Negosyo Center</t>
  </si>
  <si>
    <t>Pista Na Pasko Pa sa Lungsod Activity</t>
  </si>
  <si>
    <t>Operational Support to City PNP</t>
  </si>
  <si>
    <t>Aid to Liga ng mga Barangay</t>
  </si>
  <si>
    <t>Operational Support for PLEB</t>
  </si>
  <si>
    <t>Bids and Award Committee Secretariat</t>
  </si>
  <si>
    <t>Operational Support for Mining Regulatory Board</t>
  </si>
  <si>
    <t>Student Assistance Program</t>
  </si>
  <si>
    <t>Maintenance of Balayong Park</t>
  </si>
  <si>
    <t>Operation of San Rafael Mini City Hall</t>
  </si>
  <si>
    <t>Operation of Napsan Mini City Hall</t>
  </si>
  <si>
    <t>Operation of Macarascas Mini City Hall</t>
  </si>
  <si>
    <t>Operation of Luzviminda Mini City Hall</t>
  </si>
  <si>
    <t>Cash-for-Work Program for Displaced Tourism Sector Workers</t>
  </si>
  <si>
    <t>Micro Business Livelihood Assistance for Tourism Sector</t>
  </si>
  <si>
    <t>Reconciliation &amp; Updating of Plant, Property &amp; Eqpt. with Proper Acctg. &amp; Recording System</t>
  </si>
  <si>
    <t>Legislative Enhancement Research Program</t>
  </si>
  <si>
    <t>Office of the Secretary to the SP</t>
  </si>
  <si>
    <t>Office of the Human Resource Management Officer</t>
  </si>
  <si>
    <t>Office of the City Planning &amp; Development Officer</t>
  </si>
  <si>
    <t>Road Network Development Plan</t>
  </si>
  <si>
    <t>Sustainable Mobility Plan Preparation Project</t>
  </si>
  <si>
    <t>Comprehensive Land Use Plan</t>
  </si>
  <si>
    <t>Community-Based Monitoring System</t>
  </si>
  <si>
    <t>Public Auction</t>
  </si>
  <si>
    <t>IDBM Program</t>
  </si>
  <si>
    <t>Office of the City Auditor</t>
  </si>
  <si>
    <t>Malnutrition Prevention &amp; Rehabilitation</t>
  </si>
  <si>
    <t>Enhanced Satellite Clinic and Birthing Facilities</t>
  </si>
  <si>
    <t>Equipping of Salvacion and Buenavista Satellite Clinics</t>
  </si>
  <si>
    <t>Public Health Emergency Response for COVID-19 Pandemic Project</t>
  </si>
  <si>
    <t>Office of the City Population Control Officer</t>
  </si>
  <si>
    <t>Office of the City Social Welfare and Dev't. Officer</t>
  </si>
  <si>
    <t>City Day Care Services Program</t>
  </si>
  <si>
    <t>PPC Protection Unit (I CARE YOU)</t>
  </si>
  <si>
    <t>After Care to Drug Surrenderers</t>
  </si>
  <si>
    <t>Capability Building for Sign Language</t>
  </si>
  <si>
    <t>Establishment of  Rehab. for VAWC Survivor</t>
  </si>
  <si>
    <t>Family Strengthening Program</t>
  </si>
  <si>
    <t>Tuloy Aral Walang Sagabal (TAWAG) Project</t>
  </si>
  <si>
    <t>Services for Solo Parent</t>
  </si>
  <si>
    <t>Operation of Agricultural Trading Center</t>
  </si>
  <si>
    <t>Dev't. of Mangingisda and Luzviminda Agri. Center</t>
  </si>
  <si>
    <t>Farm Mechanization Program</t>
  </si>
  <si>
    <t>Establishment of Irrigation Facilities</t>
  </si>
  <si>
    <t>Aquaponics Demonstration Project and Establishment of Freshwater Hatchery</t>
  </si>
  <si>
    <t>Establishment of Barangay Nurseries</t>
  </si>
  <si>
    <t>Urban Gardening Through Snap Hydroponics</t>
  </si>
  <si>
    <t>Barangay Ornamental and Cut Flower Production</t>
  </si>
  <si>
    <t>Sustaining Livelihood Through Livestock Production</t>
  </si>
  <si>
    <t>Establishment of City Ranch</t>
  </si>
  <si>
    <t>Oper. Support for the PPC Environmental Task Force</t>
  </si>
  <si>
    <t>Bgy. Artesian Well &amp; Water Pump Project</t>
  </si>
  <si>
    <t>Bayanihan sa Barangay Program</t>
  </si>
  <si>
    <t>Office of the City Engineer - Motorpool Division</t>
  </si>
  <si>
    <t>Puerto Princesa City Public Market</t>
  </si>
  <si>
    <t>Office of the City Tourism Officer</t>
  </si>
  <si>
    <t>CBST Gear - Up Program</t>
  </si>
  <si>
    <t>Cultural Tourism Prog. For Indigenous People</t>
  </si>
  <si>
    <t>Operation of City Band, Choir, Banwa &amp; Tourist Receptionist</t>
  </si>
  <si>
    <t>Operation of Tagkawayan Beach</t>
  </si>
  <si>
    <t>Office of the City Architects</t>
  </si>
  <si>
    <t>Office of the City Internal Auditor</t>
  </si>
  <si>
    <t>Farm-to-Market Roads</t>
  </si>
  <si>
    <t>Concreting of Durangol FMR, Inagawan</t>
  </si>
  <si>
    <t>Opening and Gravelling of RAC FMR to Highway (CBFM Road), Salvacion</t>
  </si>
  <si>
    <t>Concreting of Sta. Cruz Road III to Daungan FMR, Sta. Cruz</t>
  </si>
  <si>
    <t>City/Urban Roads</t>
  </si>
  <si>
    <t>Concreting of Bukang-Liwayway HOA Road at Purok Masipag, Bancao-Bancao</t>
  </si>
  <si>
    <t>Concreting of Road from Pier Entrance to Baywalk, Bagong Pag-Asa</t>
  </si>
  <si>
    <t>Concreting of Gabuco Road, Bagong Sikat</t>
  </si>
  <si>
    <t>Concreting of Ipil Street (Riverside Road), Irawan</t>
  </si>
  <si>
    <t>Completion of Maligaya Road (Tanguegue Road), Mandaragat</t>
  </si>
  <si>
    <t>Concretingof Pensylvannia Road at Purok Bakawan, Mandaragat</t>
  </si>
  <si>
    <t>Concreting of Villa Isidra Road Network, Maunlad</t>
  </si>
  <si>
    <t>Concreting of Pio Manlavi Road, Milagrosa</t>
  </si>
  <si>
    <t>Concreting of San Jose New MarketBy-Pass Road (South to North National Highway, San Jose</t>
  </si>
  <si>
    <t>Concreting of Suha Road with Drainage System, San Jose</t>
  </si>
  <si>
    <t>Concreting of Road Going to Kuyba Almoneca, Sitio Masikap, San Jose</t>
  </si>
  <si>
    <t>Concreting of Road Leading to Emerald Aplaya Beach/Microtel, San Manuel</t>
  </si>
  <si>
    <t>Concreting of Cabiguen Road (Armando Lopez), San Miguel</t>
  </si>
  <si>
    <t>Concreting of Road Going to Puerto Princesa Science High School with Sidewalk and Drainage System, Sta. Monica</t>
  </si>
  <si>
    <t>Concreting of Dimalanta to Ranchero Road, Sta. Lourdes</t>
  </si>
  <si>
    <t>Concreting of Subdivision Road at Pakakaisa Relocation Site, Sicsican</t>
  </si>
  <si>
    <t>Concreting of Mabuhay Relocation Road Network Block 3, Sicsican</t>
  </si>
  <si>
    <t>Concretingof Road Leading to City Slaughterhouse with Sidewalk and Drainage System, Tagburos</t>
  </si>
  <si>
    <t>Concreting of Pablico Road 2, Tiniguiban</t>
  </si>
  <si>
    <t>Rural Roads</t>
  </si>
  <si>
    <t>Concreting of Binduyan Cemetery Circulation Road, Binduyan</t>
  </si>
  <si>
    <t>Concreting and Widening of Inagawan Road with Sidewalk and Drainage System Phase II, Inagawan</t>
  </si>
  <si>
    <t>Concreting of Road Leading to Iwahig Heritage Center, Iwahig</t>
  </si>
  <si>
    <t>Concreting and Widening of Kamuning Road with Sidewalk and Drainage System Phase II, Kamuning</t>
  </si>
  <si>
    <t>Concreting of Road from Purok Kaunlaran to Mini City Hall, Luzviminda</t>
  </si>
  <si>
    <t>Concreting of Paglaum to Cemetery Road, Mangingisda</t>
  </si>
  <si>
    <t>Concreting of New Panggangan Road Netrwork, New Panggangan</t>
  </si>
  <si>
    <t>Concreting of Barangay Simpokan Road Nerwork Phase II, Simpokan</t>
  </si>
  <si>
    <t>Concreting of Road Leading to Ugong Rock, Tagabinet</t>
  </si>
  <si>
    <t>Rural Service Center</t>
  </si>
  <si>
    <t>Construction of Dormitory at Luzviminda Rural Service Center, Luzviminda</t>
  </si>
  <si>
    <t>Completion of Mini City Hall (Fence, Gate, Parking, Landscape and Outdoor Lighting, Luzviminda</t>
  </si>
  <si>
    <t>Completion of Mini City Hall (Fence, Gate, Parking, Landscape and Outdoor Lighting, Macarascas</t>
  </si>
  <si>
    <t>Completion of Mini City Hall (Fence, Gate, Parking, Landscape and Outdoor Lighting, Napsan</t>
  </si>
  <si>
    <t>Construction of Dormitory at San Rafael Rural Service Center, San Rafael</t>
  </si>
  <si>
    <t>Completion of Mini City Hall (Fence, Gate, Parking, Landscape and Outdoor Lighting, San Rafael</t>
  </si>
  <si>
    <t>Irawan Agri Trading Center</t>
  </si>
  <si>
    <t>Concreting of Irawan Agricultural Center Road Network Phase II, Irawan</t>
  </si>
  <si>
    <t>Construction of Public Toilet, Irawan Integrated Agricultural Center, Irawan</t>
  </si>
  <si>
    <t>Construction of Perimeter Fence at Irawan Agricultural Trading Center, Irawan</t>
  </si>
  <si>
    <t>Construction of Material Recovery Facility at Irawan Integrated Agricultural Center, Irawan</t>
  </si>
  <si>
    <t>Construction of Power House for Irawan Integrated Agricultural Center, Irawan</t>
  </si>
  <si>
    <t>Construction of Washing and Packing Center, Irawan</t>
  </si>
  <si>
    <t>Installation of Underground Electrical Line and Power Supply, Irawan</t>
  </si>
  <si>
    <t>Health Facilities</t>
  </si>
  <si>
    <t>Renovation/Improvement of Buenavista Satellite Clinic, Buenavista</t>
  </si>
  <si>
    <t>Renovation/Improvement of Inagawan Satellite Clinic, Inagawan</t>
  </si>
  <si>
    <t>Renovation/Improvement of Salvacion Satellite Clinic, Salvacion</t>
  </si>
  <si>
    <t>Balayong Park</t>
  </si>
  <si>
    <t>Completion of Balayong Park Road Network (Sidewalk/Drainage System), Sta. Monica</t>
  </si>
  <si>
    <t>Completion of Sports Complex Basketball Court (Lighting, Ring, Bleachers), Sta. Monica</t>
  </si>
  <si>
    <t>Completion of Sports Complex Indoor Court (Lighting and Bleachers), Sta. Monica</t>
  </si>
  <si>
    <t>Completion of Sports Complex Volleyball Court (Lighting and Bleachers), Sta. Monica</t>
  </si>
  <si>
    <t>Installation of Pump/Aerator for Waterpod at Balayong Park, Sta. Monica</t>
  </si>
  <si>
    <t>Development of Mini-Parks Rotunda, Sta. Monica</t>
  </si>
  <si>
    <t>Installation of Underground Electrical Line and Power Supply, Sta. Monica</t>
  </si>
  <si>
    <t>Installation of Water System Distribution, Sta. Monica</t>
  </si>
  <si>
    <t>CSWD Facilities</t>
  </si>
  <si>
    <t>CSWD Residential Care Facilities Site Development/Covered Pathways, Mangingisda</t>
  </si>
  <si>
    <t>Rehabilitation of Drainage System along Carandang Street, Manggahan</t>
  </si>
  <si>
    <t>Construction of Drainage System (Along Quezon Street from Barangay Hall to Juan Luna Street), Matiyaga</t>
  </si>
  <si>
    <t>Construction of Drainage System at Employees Village (Cactus Road), Sta. Monica</t>
  </si>
  <si>
    <t>Construction of Drainage System at Castro Road, San Pedro</t>
  </si>
  <si>
    <t>Construction of Drainage System at Fernandez Extension with Sidewalk, Tanglaw</t>
  </si>
  <si>
    <t>Construction of Drainage System at Purok Kaakbayan (Marines Compound), Tiniguiban</t>
  </si>
  <si>
    <t>Other Infrastructure</t>
  </si>
  <si>
    <t>Construction of Batching Plant-Other Facilities, Sta. Lucia</t>
  </si>
  <si>
    <t>Construction of Engineering &amp; Architecture Building, Sta. Monica</t>
  </si>
  <si>
    <t>Construction of GSO Warehouse, Sta. Monica</t>
  </si>
  <si>
    <t>4. SUMMARY OF THE FY 2021 PROPOSED NEW APPROPRIATIONS</t>
  </si>
  <si>
    <t>Salaries and Wages- Regular</t>
  </si>
  <si>
    <t>Overtime Pay and Night pay</t>
  </si>
  <si>
    <t xml:space="preserve">   Anniversary Bonus</t>
  </si>
  <si>
    <t>5-01-02-992</t>
  </si>
  <si>
    <t xml:space="preserve"> Employees Compensation Insurance Prem</t>
  </si>
  <si>
    <t xml:space="preserve">   </t>
  </si>
  <si>
    <t>Provision for other benefits</t>
  </si>
  <si>
    <t>Provision for Creation of Plantilla Positions</t>
  </si>
  <si>
    <t>Scholarship Expense</t>
  </si>
  <si>
    <t>Non-Accountable</t>
  </si>
  <si>
    <t>Textbook &amp; Inst'l Materials Expense</t>
  </si>
  <si>
    <t>Military, Police &amp; Traffic Supplies</t>
  </si>
  <si>
    <t>Other Inventories</t>
  </si>
  <si>
    <t>Telephone - Mobile</t>
  </si>
  <si>
    <t>Internet Subscription Expense</t>
  </si>
  <si>
    <t>Cable, Satellite, Telegraph &amp; Radio Expense</t>
  </si>
  <si>
    <t>5-02-06-020</t>
  </si>
  <si>
    <t>Research, Exploration &amp; Dev't. Expense</t>
  </si>
  <si>
    <t>5-02-07-020</t>
  </si>
  <si>
    <t>Extraordinary &amp; Misc Expense</t>
  </si>
  <si>
    <t>Other General Services</t>
  </si>
  <si>
    <t>5-02-12-990</t>
  </si>
  <si>
    <t xml:space="preserve"> Repair &amp; Maint.- Road Network</t>
  </si>
  <si>
    <t>Repair &amp; Maint. - Furniture &amp; Fixtures</t>
  </si>
  <si>
    <t>Repair &amp; Maint. - Other Property Plant and Eqpt.</t>
  </si>
  <si>
    <t>Representation Expense</t>
  </si>
  <si>
    <t>Transportation &amp; Delivery Expense</t>
  </si>
  <si>
    <t>Membership Dues &amp; Contributions to Org.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</si>
</sst>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5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3" fillId="0" borderId="8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164" fontId="2" fillId="0" borderId="9" xfId="1" applyFont="1" applyBorder="1"/>
    <xf numFmtId="164" fontId="2" fillId="0" borderId="1" xfId="1" applyFont="1" applyBorder="1"/>
    <xf numFmtId="164" fontId="2" fillId="0" borderId="0" xfId="1" applyFont="1"/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164" fontId="8" fillId="0" borderId="0" xfId="1" applyFont="1" applyBorder="1"/>
    <xf numFmtId="0" fontId="9" fillId="0" borderId="0" xfId="0" applyFont="1"/>
    <xf numFmtId="0" fontId="10" fillId="0" borderId="0" xfId="0" applyFont="1"/>
    <xf numFmtId="0" fontId="10" fillId="0" borderId="0" xfId="0" applyFont="1" applyBorder="1"/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0" borderId="7" xfId="0" applyFont="1" applyBorder="1"/>
    <xf numFmtId="0" fontId="5" fillId="0" borderId="5" xfId="0" applyFont="1" applyBorder="1" applyAlignment="1">
      <alignment horizontal="center"/>
    </xf>
    <xf numFmtId="164" fontId="3" fillId="0" borderId="5" xfId="1" applyFont="1" applyBorder="1"/>
    <xf numFmtId="164" fontId="3" fillId="0" borderId="1" xfId="1" applyFont="1" applyBorder="1"/>
    <xf numFmtId="0" fontId="3" fillId="0" borderId="8" xfId="0" applyFont="1" applyBorder="1"/>
    <xf numFmtId="0" fontId="5" fillId="0" borderId="9" xfId="0" applyFont="1" applyBorder="1" applyAlignment="1">
      <alignment horizontal="center"/>
    </xf>
    <xf numFmtId="164" fontId="3" fillId="0" borderId="9" xfId="1" applyFont="1" applyBorder="1"/>
    <xf numFmtId="0" fontId="3" fillId="0" borderId="0" xfId="0" applyFont="1" applyBorder="1"/>
    <xf numFmtId="0" fontId="11" fillId="0" borderId="0" xfId="0" applyFont="1"/>
    <xf numFmtId="0" fontId="3" fillId="0" borderId="9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0" xfId="1" applyFont="1"/>
    <xf numFmtId="0" fontId="12" fillId="0" borderId="0" xfId="0" applyFont="1"/>
    <xf numFmtId="0" fontId="3" fillId="0" borderId="4" xfId="0" applyFont="1" applyBorder="1" applyAlignment="1">
      <alignment horizontal="center"/>
    </xf>
    <xf numFmtId="0" fontId="5" fillId="0" borderId="0" xfId="0" applyFont="1"/>
    <xf numFmtId="0" fontId="3" fillId="0" borderId="11" xfId="0" applyFont="1" applyBorder="1"/>
    <xf numFmtId="0" fontId="3" fillId="3" borderId="9" xfId="0" applyFont="1" applyFill="1" applyBorder="1" applyAlignment="1">
      <alignment horizontal="center"/>
    </xf>
    <xf numFmtId="0" fontId="3" fillId="3" borderId="9" xfId="0" quotePrefix="1" applyFont="1" applyFill="1" applyBorder="1" applyAlignment="1">
      <alignment horizontal="center"/>
    </xf>
    <xf numFmtId="0" fontId="3" fillId="3" borderId="6" xfId="0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0" fontId="3" fillId="0" borderId="0" xfId="0" applyFont="1" applyAlignment="1">
      <alignment wrapText="1"/>
    </xf>
    <xf numFmtId="0" fontId="5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164" fontId="0" fillId="0" borderId="0" xfId="1" applyFont="1"/>
    <xf numFmtId="0" fontId="5" fillId="0" borderId="7" xfId="0" applyFont="1" applyBorder="1"/>
    <xf numFmtId="0" fontId="5" fillId="0" borderId="8" xfId="0" applyFont="1" applyBorder="1"/>
    <xf numFmtId="0" fontId="5" fillId="4" borderId="9" xfId="0" applyFont="1" applyFill="1" applyBorder="1" applyAlignment="1">
      <alignment horizontal="center"/>
    </xf>
    <xf numFmtId="0" fontId="3" fillId="4" borderId="9" xfId="0" quotePrefix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2" fillId="0" borderId="7" xfId="0" applyFont="1" applyBorder="1"/>
    <xf numFmtId="0" fontId="12" fillId="0" borderId="0" xfId="0" applyFont="1" applyBorder="1"/>
    <xf numFmtId="0" fontId="12" fillId="0" borderId="13" xfId="0" applyFont="1" applyBorder="1"/>
    <xf numFmtId="0" fontId="12" fillId="0" borderId="5" xfId="0" applyFont="1" applyBorder="1"/>
    <xf numFmtId="164" fontId="12" fillId="0" borderId="5" xfId="1" applyFont="1" applyBorder="1"/>
    <xf numFmtId="164" fontId="12" fillId="0" borderId="0" xfId="1" applyFont="1"/>
    <xf numFmtId="0" fontId="13" fillId="0" borderId="0" xfId="0" applyFont="1"/>
    <xf numFmtId="164" fontId="12" fillId="0" borderId="9" xfId="1" applyFont="1" applyBorder="1"/>
    <xf numFmtId="0" fontId="12" fillId="0" borderId="8" xfId="0" applyFont="1" applyBorder="1"/>
    <xf numFmtId="0" fontId="12" fillId="0" borderId="11" xfId="0" applyFont="1" applyBorder="1"/>
    <xf numFmtId="0" fontId="12" fillId="0" borderId="10" xfId="0" applyFont="1" applyBorder="1"/>
    <xf numFmtId="0" fontId="12" fillId="0" borderId="9" xfId="0" applyFont="1" applyBorder="1"/>
    <xf numFmtId="164" fontId="12" fillId="0" borderId="1" xfId="1" applyFont="1" applyBorder="1"/>
    <xf numFmtId="0" fontId="12" fillId="0" borderId="6" xfId="0" applyFont="1" applyBorder="1"/>
    <xf numFmtId="0" fontId="12" fillId="0" borderId="15" xfId="0" applyFont="1" applyBorder="1"/>
    <xf numFmtId="0" fontId="12" fillId="0" borderId="12" xfId="0" applyFont="1" applyBorder="1"/>
    <xf numFmtId="0" fontId="12" fillId="0" borderId="4" xfId="0" applyFont="1" applyBorder="1"/>
    <xf numFmtId="164" fontId="12" fillId="0" borderId="4" xfId="1" applyFont="1" applyBorder="1"/>
    <xf numFmtId="164" fontId="4" fillId="0" borderId="16" xfId="1" applyFont="1" applyBorder="1"/>
    <xf numFmtId="0" fontId="1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3" fillId="0" borderId="3" xfId="0" applyFont="1" applyBorder="1"/>
    <xf numFmtId="164" fontId="2" fillId="0" borderId="1" xfId="1" applyFont="1" applyFill="1" applyBorder="1"/>
    <xf numFmtId="0" fontId="3" fillId="0" borderId="3" xfId="0" applyFont="1" applyBorder="1" applyAlignment="1">
      <alignment wrapText="1"/>
    </xf>
    <xf numFmtId="0" fontId="3" fillId="0" borderId="12" xfId="0" applyFont="1" applyBorder="1" applyAlignment="1">
      <alignment wrapText="1"/>
    </xf>
    <xf numFmtId="164" fontId="2" fillId="0" borderId="4" xfId="1" applyFont="1" applyFill="1" applyBorder="1"/>
    <xf numFmtId="0" fontId="14" fillId="0" borderId="0" xfId="0" applyFont="1" applyBorder="1" applyAlignment="1">
      <alignment vertical="center"/>
    </xf>
    <xf numFmtId="0" fontId="6" fillId="0" borderId="0" xfId="0" applyFont="1"/>
    <xf numFmtId="0" fontId="3" fillId="0" borderId="7" xfId="0" applyFont="1" applyBorder="1" applyAlignment="1">
      <alignment horizontal="left" indent="1"/>
    </xf>
    <xf numFmtId="165" fontId="2" fillId="0" borderId="7" xfId="0" applyNumberFormat="1" applyFont="1" applyBorder="1" applyAlignment="1">
      <alignment horizontal="right" vertical="top"/>
    </xf>
    <xf numFmtId="0" fontId="15" fillId="0" borderId="0" xfId="0" applyFont="1" applyBorder="1" applyAlignment="1"/>
    <xf numFmtId="164" fontId="2" fillId="0" borderId="5" xfId="1" applyFont="1" applyBorder="1" applyAlignment="1">
      <alignment horizontal="center"/>
    </xf>
    <xf numFmtId="165" fontId="3" fillId="0" borderId="7" xfId="0" applyNumberFormat="1" applyFont="1" applyBorder="1" applyAlignment="1">
      <alignment horizontal="left" vertical="top" indent="1"/>
    </xf>
    <xf numFmtId="0" fontId="15" fillId="0" borderId="0" xfId="0" applyFont="1" applyBorder="1" applyAlignment="1">
      <alignment wrapText="1"/>
    </xf>
    <xf numFmtId="165" fontId="2" fillId="0" borderId="8" xfId="0" applyNumberFormat="1" applyFont="1" applyBorder="1" applyAlignment="1">
      <alignment horizontal="right" vertical="top"/>
    </xf>
    <xf numFmtId="0" fontId="15" fillId="0" borderId="11" xfId="0" applyFont="1" applyBorder="1" applyAlignment="1"/>
    <xf numFmtId="164" fontId="2" fillId="0" borderId="9" xfId="1" applyFont="1" applyBorder="1" applyAlignment="1">
      <alignment horizontal="center"/>
    </xf>
    <xf numFmtId="165" fontId="2" fillId="0" borderId="6" xfId="0" applyNumberFormat="1" applyFont="1" applyBorder="1" applyAlignment="1">
      <alignment horizontal="right" vertical="top"/>
    </xf>
    <xf numFmtId="0" fontId="15" fillId="0" borderId="15" xfId="0" applyFont="1" applyBorder="1" applyAlignment="1">
      <alignment wrapText="1"/>
    </xf>
    <xf numFmtId="164" fontId="2" fillId="0" borderId="4" xfId="1" applyFont="1" applyBorder="1" applyAlignment="1">
      <alignment horizontal="center"/>
    </xf>
    <xf numFmtId="164" fontId="3" fillId="0" borderId="4" xfId="1" applyFont="1" applyBorder="1"/>
    <xf numFmtId="164" fontId="4" fillId="0" borderId="1" xfId="1" applyFont="1" applyBorder="1"/>
    <xf numFmtId="0" fontId="4" fillId="0" borderId="10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208344</xdr:colOff>
      <xdr:row>110</xdr:row>
      <xdr:rowOff>150809</xdr:rowOff>
    </xdr:from>
    <xdr:to>
      <xdr:col>8</xdr:col>
      <xdr:colOff>758761</xdr:colOff>
      <xdr:row>117</xdr:row>
      <xdr:rowOff>119059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CE3548-8158-4C00-9534-1C2F06A86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9371965" y="22581613"/>
          <a:ext cx="1635125" cy="1845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0"/>
  <sheetViews>
    <sheetView view="pageBreakPreview" zoomScale="115" zoomScaleNormal="110" zoomScaleSheetLayoutView="115" workbookViewId="0">
      <selection activeCell="E178" sqref="E178"/>
    </sheetView>
  </sheetViews>
  <sheetFormatPr defaultColWidth="9" defaultRowHeight="15.75" x14ac:dyDescent="0.25"/>
  <cols>
    <col min="1" max="1" width="4.42578125" style="3" customWidth="1"/>
    <col min="2" max="2" width="54.140625" style="1" bestFit="1" customWidth="1"/>
    <col min="3" max="3" width="17.7109375" style="1" customWidth="1"/>
    <col min="4" max="4" width="19.5703125" style="1" bestFit="1" customWidth="1"/>
    <col min="5" max="5" width="17.7109375" style="1" bestFit="1" customWidth="1"/>
    <col min="6" max="7" width="19.5703125" style="1" bestFit="1" customWidth="1"/>
    <col min="8" max="8" width="9" style="1"/>
    <col min="9" max="9" width="16.85546875" style="1" bestFit="1" customWidth="1"/>
    <col min="10" max="16384" width="9" style="1"/>
  </cols>
  <sheetData>
    <row r="1" spans="1:7" ht="21" x14ac:dyDescent="0.35">
      <c r="A1" s="29" t="s">
        <v>99</v>
      </c>
      <c r="C1" s="2"/>
    </row>
    <row r="3" spans="1:7" s="7" customFormat="1" x14ac:dyDescent="0.25">
      <c r="A3" s="74" t="s">
        <v>0</v>
      </c>
      <c r="B3" s="75"/>
      <c r="C3" s="6" t="s">
        <v>1</v>
      </c>
      <c r="D3" s="6" t="s">
        <v>2</v>
      </c>
      <c r="E3" s="12" t="s">
        <v>3</v>
      </c>
      <c r="F3" s="6" t="s">
        <v>4</v>
      </c>
      <c r="G3" s="6" t="s">
        <v>25</v>
      </c>
    </row>
    <row r="4" spans="1:7" ht="17.25" customHeight="1" x14ac:dyDescent="0.25">
      <c r="A4" s="35">
        <v>1</v>
      </c>
      <c r="B4" s="89" t="s">
        <v>5</v>
      </c>
      <c r="C4" s="90">
        <v>110819930</v>
      </c>
      <c r="D4" s="90">
        <v>227307466</v>
      </c>
      <c r="E4" s="90">
        <v>160344897.69999999</v>
      </c>
      <c r="F4" s="90">
        <v>955825</v>
      </c>
      <c r="G4" s="9">
        <f t="shared" ref="G4:G68" si="0">SUM(C4:F4)</f>
        <v>499428118.69999999</v>
      </c>
    </row>
    <row r="5" spans="1:7" ht="17.25" customHeight="1" x14ac:dyDescent="0.25">
      <c r="A5" s="31"/>
      <c r="B5" s="89" t="s">
        <v>81</v>
      </c>
      <c r="C5" s="90"/>
      <c r="D5" s="90">
        <v>101141424.90000001</v>
      </c>
      <c r="E5" s="90"/>
      <c r="F5" s="90">
        <v>83111378.099999994</v>
      </c>
      <c r="G5" s="9">
        <f t="shared" si="0"/>
        <v>184252803</v>
      </c>
    </row>
    <row r="6" spans="1:7" ht="17.25" customHeight="1" x14ac:dyDescent="0.25">
      <c r="A6" s="31"/>
      <c r="B6" s="89" t="s">
        <v>41</v>
      </c>
      <c r="C6" s="90"/>
      <c r="D6" s="90">
        <v>6888638</v>
      </c>
      <c r="E6" s="90"/>
      <c r="F6" s="90"/>
      <c r="G6" s="9">
        <f t="shared" si="0"/>
        <v>6888638</v>
      </c>
    </row>
    <row r="7" spans="1:7" ht="17.25" customHeight="1" x14ac:dyDescent="0.25">
      <c r="A7" s="31"/>
      <c r="B7" s="89" t="s">
        <v>62</v>
      </c>
      <c r="C7" s="90"/>
      <c r="D7" s="90">
        <v>12138924</v>
      </c>
      <c r="E7" s="90"/>
      <c r="F7" s="90"/>
      <c r="G7" s="10">
        <f t="shared" si="0"/>
        <v>12138924</v>
      </c>
    </row>
    <row r="8" spans="1:7" ht="17.25" customHeight="1" x14ac:dyDescent="0.25">
      <c r="A8" s="31"/>
      <c r="B8" s="89" t="s">
        <v>42</v>
      </c>
      <c r="C8" s="90"/>
      <c r="D8" s="90">
        <v>1376909</v>
      </c>
      <c r="E8" s="90"/>
      <c r="F8" s="90"/>
      <c r="G8" s="10">
        <f t="shared" si="0"/>
        <v>1376909</v>
      </c>
    </row>
    <row r="9" spans="1:7" ht="17.25" customHeight="1" x14ac:dyDescent="0.25">
      <c r="A9" s="31"/>
      <c r="B9" s="89" t="s">
        <v>249</v>
      </c>
      <c r="C9" s="90"/>
      <c r="D9" s="90">
        <v>2311484</v>
      </c>
      <c r="E9" s="90"/>
      <c r="F9" s="90"/>
      <c r="G9" s="10">
        <f t="shared" si="0"/>
        <v>2311484</v>
      </c>
    </row>
    <row r="10" spans="1:7" ht="17.25" customHeight="1" x14ac:dyDescent="0.25">
      <c r="A10" s="31"/>
      <c r="B10" s="89" t="s">
        <v>250</v>
      </c>
      <c r="C10" s="90"/>
      <c r="D10" s="90">
        <v>200000</v>
      </c>
      <c r="E10" s="90"/>
      <c r="F10" s="90"/>
      <c r="G10" s="10">
        <f t="shared" si="0"/>
        <v>200000</v>
      </c>
    </row>
    <row r="11" spans="1:7" ht="17.25" customHeight="1" x14ac:dyDescent="0.25">
      <c r="A11" s="31"/>
      <c r="B11" s="89" t="s">
        <v>112</v>
      </c>
      <c r="C11" s="90"/>
      <c r="D11" s="90">
        <v>5189743</v>
      </c>
      <c r="E11" s="90"/>
      <c r="F11" s="90"/>
      <c r="G11" s="10">
        <f t="shared" si="0"/>
        <v>5189743</v>
      </c>
    </row>
    <row r="12" spans="1:7" ht="17.25" customHeight="1" x14ac:dyDescent="0.25">
      <c r="A12" s="31"/>
      <c r="B12" s="89" t="s">
        <v>43</v>
      </c>
      <c r="C12" s="90"/>
      <c r="D12" s="90">
        <v>3208925</v>
      </c>
      <c r="E12" s="90"/>
      <c r="F12" s="90">
        <v>1791075</v>
      </c>
      <c r="G12" s="10">
        <f t="shared" si="0"/>
        <v>5000000</v>
      </c>
    </row>
    <row r="13" spans="1:7" ht="17.25" customHeight="1" x14ac:dyDescent="0.25">
      <c r="A13" s="31"/>
      <c r="B13" s="89" t="s">
        <v>251</v>
      </c>
      <c r="C13" s="90"/>
      <c r="D13" s="90">
        <v>750000</v>
      </c>
      <c r="E13" s="90"/>
      <c r="F13" s="90"/>
      <c r="G13" s="10">
        <f t="shared" si="0"/>
        <v>750000</v>
      </c>
    </row>
    <row r="14" spans="1:7" ht="17.25" customHeight="1" x14ac:dyDescent="0.25">
      <c r="A14" s="31"/>
      <c r="B14" s="89" t="s">
        <v>44</v>
      </c>
      <c r="C14" s="90"/>
      <c r="D14" s="90">
        <v>16721661</v>
      </c>
      <c r="E14" s="90"/>
      <c r="F14" s="90"/>
      <c r="G14" s="10">
        <f t="shared" si="0"/>
        <v>16721661</v>
      </c>
    </row>
    <row r="15" spans="1:7" ht="17.25" customHeight="1" x14ac:dyDescent="0.25">
      <c r="A15" s="31"/>
      <c r="B15" s="89" t="s">
        <v>45</v>
      </c>
      <c r="C15" s="90"/>
      <c r="D15" s="90">
        <v>5456141</v>
      </c>
      <c r="E15" s="90"/>
      <c r="F15" s="90">
        <v>253197</v>
      </c>
      <c r="G15" s="10">
        <f t="shared" si="0"/>
        <v>5709338</v>
      </c>
    </row>
    <row r="16" spans="1:7" ht="17.25" customHeight="1" x14ac:dyDescent="0.25">
      <c r="A16" s="31"/>
      <c r="B16" s="89" t="s">
        <v>46</v>
      </c>
      <c r="C16" s="90"/>
      <c r="D16" s="90">
        <v>4142090</v>
      </c>
      <c r="E16" s="90"/>
      <c r="F16" s="90"/>
      <c r="G16" s="10">
        <f t="shared" si="0"/>
        <v>4142090</v>
      </c>
    </row>
    <row r="17" spans="1:7" ht="17.25" customHeight="1" x14ac:dyDescent="0.25">
      <c r="A17" s="31"/>
      <c r="B17" s="89" t="s">
        <v>47</v>
      </c>
      <c r="C17" s="90"/>
      <c r="D17" s="90">
        <v>2864490</v>
      </c>
      <c r="E17" s="90"/>
      <c r="F17" s="90"/>
      <c r="G17" s="10">
        <f t="shared" si="0"/>
        <v>2864490</v>
      </c>
    </row>
    <row r="18" spans="1:7" ht="17.25" customHeight="1" x14ac:dyDescent="0.25">
      <c r="A18" s="31"/>
      <c r="B18" s="89" t="s">
        <v>48</v>
      </c>
      <c r="C18" s="90"/>
      <c r="D18" s="90">
        <v>17893194</v>
      </c>
      <c r="E18" s="90"/>
      <c r="F18" s="90"/>
      <c r="G18" s="10">
        <f t="shared" si="0"/>
        <v>17893194</v>
      </c>
    </row>
    <row r="19" spans="1:7" ht="17.25" customHeight="1" x14ac:dyDescent="0.25">
      <c r="A19" s="31"/>
      <c r="B19" s="89" t="s">
        <v>49</v>
      </c>
      <c r="C19" s="90"/>
      <c r="D19" s="90">
        <v>50753256</v>
      </c>
      <c r="E19" s="90"/>
      <c r="F19" s="90"/>
      <c r="G19" s="9">
        <f t="shared" si="0"/>
        <v>50753256</v>
      </c>
    </row>
    <row r="20" spans="1:7" ht="17.25" customHeight="1" x14ac:dyDescent="0.25">
      <c r="A20" s="31"/>
      <c r="B20" s="89" t="s">
        <v>51</v>
      </c>
      <c r="C20" s="90"/>
      <c r="D20" s="90">
        <v>676569</v>
      </c>
      <c r="E20" s="90"/>
      <c r="F20" s="90"/>
      <c r="G20" s="9">
        <f t="shared" si="0"/>
        <v>676569</v>
      </c>
    </row>
    <row r="21" spans="1:7" ht="17.25" customHeight="1" x14ac:dyDescent="0.25">
      <c r="A21" s="31"/>
      <c r="B21" s="89" t="s">
        <v>252</v>
      </c>
      <c r="C21" s="90"/>
      <c r="D21" s="90">
        <v>1497000</v>
      </c>
      <c r="E21" s="90"/>
      <c r="F21" s="90"/>
      <c r="G21" s="9">
        <f t="shared" si="0"/>
        <v>1497000</v>
      </c>
    </row>
    <row r="22" spans="1:7" ht="17.25" customHeight="1" x14ac:dyDescent="0.25">
      <c r="A22" s="31"/>
      <c r="B22" s="89" t="s">
        <v>253</v>
      </c>
      <c r="C22" s="90"/>
      <c r="D22" s="90">
        <v>6349009</v>
      </c>
      <c r="E22" s="90"/>
      <c r="F22" s="90"/>
      <c r="G22" s="10">
        <f t="shared" si="0"/>
        <v>6349009</v>
      </c>
    </row>
    <row r="23" spans="1:7" ht="17.25" customHeight="1" x14ac:dyDescent="0.25">
      <c r="A23" s="31"/>
      <c r="B23" s="89" t="s">
        <v>254</v>
      </c>
      <c r="C23" s="90"/>
      <c r="D23" s="90">
        <v>38193540</v>
      </c>
      <c r="E23" s="90"/>
      <c r="F23" s="90"/>
      <c r="G23" s="9">
        <f t="shared" si="0"/>
        <v>38193540</v>
      </c>
    </row>
    <row r="24" spans="1:7" ht="17.25" customHeight="1" x14ac:dyDescent="0.25">
      <c r="A24" s="31"/>
      <c r="B24" s="89" t="s">
        <v>52</v>
      </c>
      <c r="C24" s="90"/>
      <c r="D24" s="90">
        <v>37573132</v>
      </c>
      <c r="E24" s="90"/>
      <c r="F24" s="90"/>
      <c r="G24" s="9">
        <f t="shared" si="0"/>
        <v>37573132</v>
      </c>
    </row>
    <row r="25" spans="1:7" ht="17.25" customHeight="1" x14ac:dyDescent="0.25">
      <c r="A25" s="31"/>
      <c r="B25" s="89" t="s">
        <v>255</v>
      </c>
      <c r="C25" s="90"/>
      <c r="D25" s="90">
        <v>154791502</v>
      </c>
      <c r="E25" s="90"/>
      <c r="F25" s="90"/>
      <c r="G25" s="9">
        <f t="shared" si="0"/>
        <v>154791502</v>
      </c>
    </row>
    <row r="26" spans="1:7" ht="17.25" customHeight="1" x14ac:dyDescent="0.25">
      <c r="A26" s="31"/>
      <c r="B26" s="89" t="s">
        <v>53</v>
      </c>
      <c r="C26" s="90"/>
      <c r="D26" s="90">
        <v>2499408</v>
      </c>
      <c r="E26" s="90"/>
      <c r="F26" s="90"/>
      <c r="G26" s="9">
        <f t="shared" si="0"/>
        <v>2499408</v>
      </c>
    </row>
    <row r="27" spans="1:7" ht="17.25" customHeight="1" x14ac:dyDescent="0.25">
      <c r="A27" s="31"/>
      <c r="B27" s="89" t="s">
        <v>54</v>
      </c>
      <c r="C27" s="90"/>
      <c r="D27" s="90">
        <v>1806078</v>
      </c>
      <c r="E27" s="90"/>
      <c r="F27" s="90"/>
      <c r="G27" s="9">
        <f t="shared" si="0"/>
        <v>1806078</v>
      </c>
    </row>
    <row r="28" spans="1:7" ht="17.25" customHeight="1" x14ac:dyDescent="0.25">
      <c r="A28" s="31"/>
      <c r="B28" s="89" t="s">
        <v>256</v>
      </c>
      <c r="C28" s="90"/>
      <c r="D28" s="90">
        <v>390132</v>
      </c>
      <c r="E28" s="90"/>
      <c r="F28" s="90"/>
      <c r="G28" s="9">
        <f t="shared" si="0"/>
        <v>390132</v>
      </c>
    </row>
    <row r="29" spans="1:7" ht="17.25" customHeight="1" x14ac:dyDescent="0.25">
      <c r="A29" s="31"/>
      <c r="B29" s="89" t="s">
        <v>55</v>
      </c>
      <c r="C29" s="90"/>
      <c r="D29" s="90">
        <v>413349</v>
      </c>
      <c r="E29" s="90"/>
      <c r="F29" s="90"/>
      <c r="G29" s="9">
        <f t="shared" si="0"/>
        <v>413349</v>
      </c>
    </row>
    <row r="30" spans="1:7" ht="17.25" customHeight="1" x14ac:dyDescent="0.25">
      <c r="A30" s="31"/>
      <c r="B30" s="89" t="s">
        <v>56</v>
      </c>
      <c r="C30" s="90"/>
      <c r="D30" s="90">
        <v>400000</v>
      </c>
      <c r="E30" s="90"/>
      <c r="F30" s="90"/>
      <c r="G30" s="9">
        <f t="shared" si="0"/>
        <v>400000</v>
      </c>
    </row>
    <row r="31" spans="1:7" ht="17.25" customHeight="1" x14ac:dyDescent="0.25">
      <c r="A31" s="31"/>
      <c r="B31" s="89" t="s">
        <v>57</v>
      </c>
      <c r="C31" s="90"/>
      <c r="D31" s="90">
        <v>25000000</v>
      </c>
      <c r="E31" s="90"/>
      <c r="F31" s="90"/>
      <c r="G31" s="9">
        <f t="shared" si="0"/>
        <v>25000000</v>
      </c>
    </row>
    <row r="32" spans="1:7" ht="17.25" customHeight="1" x14ac:dyDescent="0.25">
      <c r="A32" s="32"/>
      <c r="B32" s="89" t="s">
        <v>58</v>
      </c>
      <c r="C32" s="90"/>
      <c r="D32" s="90">
        <v>6778509</v>
      </c>
      <c r="E32" s="90"/>
      <c r="F32" s="90">
        <v>110875</v>
      </c>
      <c r="G32" s="9">
        <f t="shared" si="0"/>
        <v>6889384</v>
      </c>
    </row>
    <row r="33" spans="1:7" ht="17.25" customHeight="1" x14ac:dyDescent="0.25">
      <c r="A33" s="35"/>
      <c r="B33" s="89" t="s">
        <v>59</v>
      </c>
      <c r="C33" s="90"/>
      <c r="D33" s="90">
        <v>38962539</v>
      </c>
      <c r="E33" s="90"/>
      <c r="F33" s="90">
        <v>29497</v>
      </c>
      <c r="G33" s="9">
        <f t="shared" si="0"/>
        <v>38992036</v>
      </c>
    </row>
    <row r="34" spans="1:7" ht="17.25" customHeight="1" x14ac:dyDescent="0.25">
      <c r="A34" s="31"/>
      <c r="B34" s="89" t="s">
        <v>60</v>
      </c>
      <c r="C34" s="90"/>
      <c r="D34" s="90">
        <v>12222637</v>
      </c>
      <c r="E34" s="90"/>
      <c r="F34" s="90"/>
      <c r="G34" s="9">
        <f t="shared" si="0"/>
        <v>12222637</v>
      </c>
    </row>
    <row r="35" spans="1:7" ht="17.25" customHeight="1" x14ac:dyDescent="0.25">
      <c r="A35" s="31"/>
      <c r="B35" s="89" t="s">
        <v>61</v>
      </c>
      <c r="C35" s="90"/>
      <c r="D35" s="90">
        <v>5242247</v>
      </c>
      <c r="E35" s="90"/>
      <c r="F35" s="90"/>
      <c r="G35" s="10">
        <f t="shared" si="0"/>
        <v>5242247</v>
      </c>
    </row>
    <row r="36" spans="1:7" ht="17.25" customHeight="1" x14ac:dyDescent="0.25">
      <c r="A36" s="31"/>
      <c r="B36" s="89" t="s">
        <v>257</v>
      </c>
      <c r="C36" s="90"/>
      <c r="D36" s="90">
        <v>375000</v>
      </c>
      <c r="E36" s="90"/>
      <c r="F36" s="90"/>
      <c r="G36" s="9">
        <f t="shared" si="0"/>
        <v>375000</v>
      </c>
    </row>
    <row r="37" spans="1:7" ht="17.25" customHeight="1" x14ac:dyDescent="0.25">
      <c r="A37" s="31"/>
      <c r="B37" s="89" t="s">
        <v>64</v>
      </c>
      <c r="C37" s="90"/>
      <c r="D37" s="90">
        <v>50000</v>
      </c>
      <c r="E37" s="90"/>
      <c r="F37" s="90"/>
      <c r="G37" s="9">
        <f t="shared" si="0"/>
        <v>50000</v>
      </c>
    </row>
    <row r="38" spans="1:7" ht="17.25" customHeight="1" x14ac:dyDescent="0.25">
      <c r="A38" s="31"/>
      <c r="B38" s="89" t="s">
        <v>258</v>
      </c>
      <c r="C38" s="90"/>
      <c r="D38" s="90">
        <v>210000</v>
      </c>
      <c r="E38" s="90"/>
      <c r="F38" s="90"/>
      <c r="G38" s="10">
        <f t="shared" si="0"/>
        <v>210000</v>
      </c>
    </row>
    <row r="39" spans="1:7" ht="17.25" customHeight="1" x14ac:dyDescent="0.25">
      <c r="A39" s="31"/>
      <c r="B39" s="89" t="s">
        <v>63</v>
      </c>
      <c r="C39" s="90"/>
      <c r="D39" s="90">
        <v>1000000</v>
      </c>
      <c r="E39" s="90"/>
      <c r="F39" s="90"/>
      <c r="G39" s="10">
        <f t="shared" si="0"/>
        <v>1000000</v>
      </c>
    </row>
    <row r="40" spans="1:7" ht="17.25" customHeight="1" x14ac:dyDescent="0.25">
      <c r="A40" s="31"/>
      <c r="B40" s="89" t="s">
        <v>259</v>
      </c>
      <c r="C40" s="90"/>
      <c r="D40" s="90">
        <v>500000</v>
      </c>
      <c r="E40" s="90"/>
      <c r="F40" s="90"/>
      <c r="G40" s="9">
        <f t="shared" si="0"/>
        <v>500000</v>
      </c>
    </row>
    <row r="41" spans="1:7" ht="17.25" customHeight="1" x14ac:dyDescent="0.25">
      <c r="A41" s="31"/>
      <c r="B41" s="89" t="s">
        <v>260</v>
      </c>
      <c r="C41" s="90"/>
      <c r="D41" s="90">
        <v>342099</v>
      </c>
      <c r="E41" s="90"/>
      <c r="F41" s="90"/>
      <c r="G41" s="9">
        <f t="shared" si="0"/>
        <v>342099</v>
      </c>
    </row>
    <row r="42" spans="1:7" ht="17.25" customHeight="1" x14ac:dyDescent="0.25">
      <c r="A42" s="31"/>
      <c r="B42" s="89" t="s">
        <v>261</v>
      </c>
      <c r="C42" s="90"/>
      <c r="D42" s="90">
        <v>7000000</v>
      </c>
      <c r="E42" s="90"/>
      <c r="F42" s="90"/>
      <c r="G42" s="9">
        <f t="shared" si="0"/>
        <v>7000000</v>
      </c>
    </row>
    <row r="43" spans="1:7" ht="17.25" customHeight="1" x14ac:dyDescent="0.25">
      <c r="A43" s="31"/>
      <c r="B43" s="89" t="s">
        <v>65</v>
      </c>
      <c r="C43" s="90"/>
      <c r="D43" s="90">
        <v>900000</v>
      </c>
      <c r="E43" s="90"/>
      <c r="F43" s="90"/>
      <c r="G43" s="10">
        <f t="shared" si="0"/>
        <v>900000</v>
      </c>
    </row>
    <row r="44" spans="1:7" ht="17.25" customHeight="1" x14ac:dyDescent="0.25">
      <c r="A44" s="31"/>
      <c r="B44" s="89" t="s">
        <v>66</v>
      </c>
      <c r="C44" s="90"/>
      <c r="D44" s="90">
        <v>500000</v>
      </c>
      <c r="E44" s="90"/>
      <c r="F44" s="90"/>
      <c r="G44" s="10">
        <f t="shared" si="0"/>
        <v>500000</v>
      </c>
    </row>
    <row r="45" spans="1:7" ht="17.25" customHeight="1" x14ac:dyDescent="0.25">
      <c r="A45" s="31"/>
      <c r="B45" s="89" t="s">
        <v>262</v>
      </c>
      <c r="C45" s="90"/>
      <c r="D45" s="90">
        <v>12131612</v>
      </c>
      <c r="E45" s="90"/>
      <c r="F45" s="90"/>
      <c r="G45" s="9">
        <f t="shared" si="0"/>
        <v>12131612</v>
      </c>
    </row>
    <row r="46" spans="1:7" ht="17.25" customHeight="1" x14ac:dyDescent="0.25">
      <c r="A46" s="31"/>
      <c r="B46" s="89" t="s">
        <v>67</v>
      </c>
      <c r="C46" s="90"/>
      <c r="D46" s="90">
        <v>1097312</v>
      </c>
      <c r="E46" s="90"/>
      <c r="F46" s="90"/>
      <c r="G46" s="9">
        <f t="shared" si="0"/>
        <v>1097312</v>
      </c>
    </row>
    <row r="47" spans="1:7" ht="17.25" customHeight="1" x14ac:dyDescent="0.25">
      <c r="A47" s="31"/>
      <c r="B47" s="89" t="s">
        <v>113</v>
      </c>
      <c r="C47" s="90"/>
      <c r="D47" s="90">
        <v>780000</v>
      </c>
      <c r="E47" s="90"/>
      <c r="F47" s="90">
        <v>20000</v>
      </c>
      <c r="G47" s="10">
        <f t="shared" si="0"/>
        <v>800000</v>
      </c>
    </row>
    <row r="48" spans="1:7" ht="17.25" customHeight="1" x14ac:dyDescent="0.25">
      <c r="A48" s="31"/>
      <c r="B48" s="89" t="s">
        <v>68</v>
      </c>
      <c r="C48" s="90"/>
      <c r="D48" s="90">
        <v>375000</v>
      </c>
      <c r="E48" s="90"/>
      <c r="F48" s="90"/>
      <c r="G48" s="9">
        <f t="shared" si="0"/>
        <v>375000</v>
      </c>
    </row>
    <row r="49" spans="1:7" ht="17.25" customHeight="1" x14ac:dyDescent="0.25">
      <c r="A49" s="31"/>
      <c r="B49" s="89" t="s">
        <v>69</v>
      </c>
      <c r="C49" s="90"/>
      <c r="D49" s="90">
        <v>605883</v>
      </c>
      <c r="E49" s="90"/>
      <c r="F49" s="90">
        <v>58000</v>
      </c>
      <c r="G49" s="10">
        <f t="shared" si="0"/>
        <v>663883</v>
      </c>
    </row>
    <row r="50" spans="1:7" ht="17.25" customHeight="1" x14ac:dyDescent="0.25">
      <c r="A50" s="31"/>
      <c r="B50" s="89" t="s">
        <v>70</v>
      </c>
      <c r="C50" s="90"/>
      <c r="D50" s="90">
        <v>35000</v>
      </c>
      <c r="E50" s="90"/>
      <c r="F50" s="90"/>
      <c r="G50" s="9">
        <f t="shared" si="0"/>
        <v>35000</v>
      </c>
    </row>
    <row r="51" spans="1:7" ht="17.25" customHeight="1" x14ac:dyDescent="0.25">
      <c r="A51" s="31"/>
      <c r="B51" s="89" t="s">
        <v>71</v>
      </c>
      <c r="C51" s="90"/>
      <c r="D51" s="90">
        <v>402750</v>
      </c>
      <c r="E51" s="90"/>
      <c r="F51" s="90"/>
      <c r="G51" s="9">
        <f t="shared" si="0"/>
        <v>402750</v>
      </c>
    </row>
    <row r="52" spans="1:7" ht="17.25" customHeight="1" x14ac:dyDescent="0.25">
      <c r="A52" s="31"/>
      <c r="B52" s="89" t="s">
        <v>263</v>
      </c>
      <c r="C52" s="90"/>
      <c r="D52" s="90">
        <v>407900</v>
      </c>
      <c r="E52" s="90"/>
      <c r="F52" s="90"/>
      <c r="G52" s="9">
        <f t="shared" si="0"/>
        <v>407900</v>
      </c>
    </row>
    <row r="53" spans="1:7" ht="17.25" customHeight="1" x14ac:dyDescent="0.25">
      <c r="A53" s="31"/>
      <c r="B53" s="89" t="s">
        <v>72</v>
      </c>
      <c r="C53" s="90"/>
      <c r="D53" s="90">
        <v>1020771</v>
      </c>
      <c r="E53" s="90"/>
      <c r="F53" s="90"/>
      <c r="G53" s="9">
        <f t="shared" si="0"/>
        <v>1020771</v>
      </c>
    </row>
    <row r="54" spans="1:7" ht="17.25" customHeight="1" x14ac:dyDescent="0.25">
      <c r="A54" s="31"/>
      <c r="B54" s="89" t="s">
        <v>264</v>
      </c>
      <c r="C54" s="90"/>
      <c r="D54" s="90">
        <v>625638</v>
      </c>
      <c r="E54" s="90"/>
      <c r="F54" s="90"/>
      <c r="G54" s="9">
        <f t="shared" si="0"/>
        <v>625638</v>
      </c>
    </row>
    <row r="55" spans="1:7" ht="17.25" customHeight="1" x14ac:dyDescent="0.25">
      <c r="A55" s="31"/>
      <c r="B55" s="89" t="s">
        <v>265</v>
      </c>
      <c r="C55" s="90"/>
      <c r="D55" s="90">
        <v>730853</v>
      </c>
      <c r="E55" s="90"/>
      <c r="F55" s="90">
        <v>175000</v>
      </c>
      <c r="G55" s="10">
        <f t="shared" si="0"/>
        <v>905853</v>
      </c>
    </row>
    <row r="56" spans="1:7" ht="17.25" customHeight="1" x14ac:dyDescent="0.25">
      <c r="A56" s="31"/>
      <c r="B56" s="89" t="s">
        <v>117</v>
      </c>
      <c r="C56" s="90"/>
      <c r="D56" s="90">
        <v>1500000</v>
      </c>
      <c r="E56" s="90"/>
      <c r="F56" s="90"/>
      <c r="G56" s="9">
        <f t="shared" si="0"/>
        <v>1500000</v>
      </c>
    </row>
    <row r="57" spans="1:7" ht="17.25" customHeight="1" x14ac:dyDescent="0.25">
      <c r="A57" s="31"/>
      <c r="B57" s="89" t="s">
        <v>266</v>
      </c>
      <c r="C57" s="90"/>
      <c r="D57" s="90">
        <v>225000</v>
      </c>
      <c r="E57" s="90"/>
      <c r="F57" s="90"/>
      <c r="G57" s="10">
        <f t="shared" si="0"/>
        <v>225000</v>
      </c>
    </row>
    <row r="58" spans="1:7" ht="17.25" customHeight="1" x14ac:dyDescent="0.25">
      <c r="A58" s="31"/>
      <c r="B58" s="89" t="s">
        <v>79</v>
      </c>
      <c r="C58" s="90"/>
      <c r="D58" s="90">
        <v>3750000</v>
      </c>
      <c r="E58" s="90"/>
      <c r="F58" s="90"/>
      <c r="G58" s="10">
        <f t="shared" si="0"/>
        <v>3750000</v>
      </c>
    </row>
    <row r="59" spans="1:7" ht="17.25" customHeight="1" x14ac:dyDescent="0.25">
      <c r="A59" s="31"/>
      <c r="B59" s="89" t="s">
        <v>115</v>
      </c>
      <c r="C59" s="90"/>
      <c r="D59" s="90">
        <v>3000000</v>
      </c>
      <c r="E59" s="90"/>
      <c r="F59" s="90"/>
      <c r="G59" s="10">
        <f t="shared" si="0"/>
        <v>3000000</v>
      </c>
    </row>
    <row r="60" spans="1:7" ht="17.25" customHeight="1" x14ac:dyDescent="0.25">
      <c r="A60" s="31"/>
      <c r="B60" s="89" t="s">
        <v>114</v>
      </c>
      <c r="C60" s="90"/>
      <c r="D60" s="90">
        <v>385380</v>
      </c>
      <c r="E60" s="90"/>
      <c r="F60" s="90"/>
      <c r="G60" s="10">
        <f t="shared" si="0"/>
        <v>385380</v>
      </c>
    </row>
    <row r="61" spans="1:7" ht="17.25" customHeight="1" x14ac:dyDescent="0.25">
      <c r="A61" s="31"/>
      <c r="B61" s="89" t="s">
        <v>267</v>
      </c>
      <c r="C61" s="90"/>
      <c r="D61" s="90">
        <v>45822781</v>
      </c>
      <c r="E61" s="90"/>
      <c r="F61" s="90"/>
      <c r="G61" s="10">
        <f t="shared" si="0"/>
        <v>45822781</v>
      </c>
    </row>
    <row r="62" spans="1:7" ht="17.25" customHeight="1" x14ac:dyDescent="0.25">
      <c r="A62" s="31"/>
      <c r="B62" s="89" t="s">
        <v>268</v>
      </c>
      <c r="C62" s="90"/>
      <c r="D62" s="90">
        <v>1081216</v>
      </c>
      <c r="E62" s="90"/>
      <c r="F62" s="90">
        <v>3500000</v>
      </c>
      <c r="G62" s="10">
        <f t="shared" si="0"/>
        <v>4581216</v>
      </c>
    </row>
    <row r="63" spans="1:7" ht="17.25" customHeight="1" x14ac:dyDescent="0.25">
      <c r="A63" s="32"/>
      <c r="B63" s="89" t="s">
        <v>269</v>
      </c>
      <c r="C63" s="90"/>
      <c r="D63" s="90">
        <v>768200</v>
      </c>
      <c r="E63" s="90"/>
      <c r="F63" s="90">
        <v>3205000</v>
      </c>
      <c r="G63" s="10">
        <f t="shared" si="0"/>
        <v>3973200</v>
      </c>
    </row>
    <row r="64" spans="1:7" ht="17.25" customHeight="1" x14ac:dyDescent="0.25">
      <c r="A64" s="35"/>
      <c r="B64" s="89" t="s">
        <v>270</v>
      </c>
      <c r="C64" s="90"/>
      <c r="D64" s="90">
        <v>768200</v>
      </c>
      <c r="E64" s="90"/>
      <c r="F64" s="90">
        <v>3205000</v>
      </c>
      <c r="G64" s="10">
        <f t="shared" si="0"/>
        <v>3973200</v>
      </c>
    </row>
    <row r="65" spans="1:7" ht="17.25" customHeight="1" x14ac:dyDescent="0.25">
      <c r="A65" s="31"/>
      <c r="B65" s="89" t="s">
        <v>271</v>
      </c>
      <c r="C65" s="90"/>
      <c r="D65" s="90">
        <v>1067576</v>
      </c>
      <c r="E65" s="90"/>
      <c r="F65" s="90">
        <v>3205000</v>
      </c>
      <c r="G65" s="10">
        <f t="shared" si="0"/>
        <v>4272576</v>
      </c>
    </row>
    <row r="66" spans="1:7" ht="17.25" customHeight="1" x14ac:dyDescent="0.25">
      <c r="A66" s="31"/>
      <c r="B66" s="89" t="s">
        <v>272</v>
      </c>
      <c r="C66" s="90"/>
      <c r="D66" s="90">
        <v>768200</v>
      </c>
      <c r="E66" s="90"/>
      <c r="F66" s="90">
        <v>3205000</v>
      </c>
      <c r="G66" s="10">
        <f t="shared" si="0"/>
        <v>3973200</v>
      </c>
    </row>
    <row r="67" spans="1:7" ht="17.25" customHeight="1" x14ac:dyDescent="0.25">
      <c r="A67" s="31"/>
      <c r="B67" s="91" t="s">
        <v>273</v>
      </c>
      <c r="C67" s="90"/>
      <c r="D67" s="90">
        <v>29250000</v>
      </c>
      <c r="E67" s="90"/>
      <c r="F67" s="90"/>
      <c r="G67" s="10">
        <f t="shared" si="0"/>
        <v>29250000</v>
      </c>
    </row>
    <row r="68" spans="1:7" ht="17.25" customHeight="1" x14ac:dyDescent="0.25">
      <c r="A68" s="31"/>
      <c r="B68" s="91" t="s">
        <v>274</v>
      </c>
      <c r="C68" s="90"/>
      <c r="D68" s="90">
        <v>10000000</v>
      </c>
      <c r="E68" s="90"/>
      <c r="F68" s="90"/>
      <c r="G68" s="10">
        <f t="shared" si="0"/>
        <v>10000000</v>
      </c>
    </row>
    <row r="69" spans="1:7" ht="17.25" customHeight="1" x14ac:dyDescent="0.25">
      <c r="A69" s="31"/>
      <c r="B69" s="91" t="s">
        <v>275</v>
      </c>
      <c r="C69" s="90"/>
      <c r="D69" s="90">
        <v>2410000</v>
      </c>
      <c r="E69" s="90"/>
      <c r="F69" s="90"/>
      <c r="G69" s="10">
        <f t="shared" ref="G69:G132" si="1">SUM(C69:F69)</f>
        <v>2410000</v>
      </c>
    </row>
    <row r="70" spans="1:7" ht="17.25" customHeight="1" x14ac:dyDescent="0.25">
      <c r="A70" s="31">
        <v>2</v>
      </c>
      <c r="B70" s="89" t="s">
        <v>6</v>
      </c>
      <c r="C70" s="90">
        <v>10499815</v>
      </c>
      <c r="D70" s="90">
        <v>1116000</v>
      </c>
      <c r="E70" s="90"/>
      <c r="F70" s="90"/>
      <c r="G70" s="10">
        <f t="shared" si="1"/>
        <v>11615815</v>
      </c>
    </row>
    <row r="71" spans="1:7" ht="17.25" customHeight="1" x14ac:dyDescent="0.25">
      <c r="A71" s="31"/>
      <c r="B71" s="89" t="s">
        <v>276</v>
      </c>
      <c r="C71" s="90"/>
      <c r="D71" s="90">
        <v>5350000</v>
      </c>
      <c r="E71" s="90"/>
      <c r="F71" s="90"/>
      <c r="G71" s="10">
        <f t="shared" si="1"/>
        <v>5350000</v>
      </c>
    </row>
    <row r="72" spans="1:7" ht="17.25" customHeight="1" x14ac:dyDescent="0.25">
      <c r="A72" s="31">
        <v>3</v>
      </c>
      <c r="B72" s="89" t="s">
        <v>7</v>
      </c>
      <c r="C72" s="90">
        <v>57464651</v>
      </c>
      <c r="D72" s="90">
        <v>63302091</v>
      </c>
      <c r="E72" s="90"/>
      <c r="F72" s="90"/>
      <c r="G72" s="10">
        <f t="shared" si="1"/>
        <v>120766742</v>
      </c>
    </row>
    <row r="73" spans="1:7" ht="17.25" customHeight="1" x14ac:dyDescent="0.25">
      <c r="A73" s="31">
        <v>4</v>
      </c>
      <c r="B73" s="89" t="s">
        <v>277</v>
      </c>
      <c r="C73" s="90">
        <v>33901720</v>
      </c>
      <c r="D73" s="90">
        <v>3489000</v>
      </c>
      <c r="E73" s="90"/>
      <c r="F73" s="90">
        <v>120000</v>
      </c>
      <c r="G73" s="10">
        <f t="shared" si="1"/>
        <v>37510720</v>
      </c>
    </row>
    <row r="74" spans="1:7" ht="17.25" customHeight="1" x14ac:dyDescent="0.25">
      <c r="A74" s="31">
        <v>5</v>
      </c>
      <c r="B74" s="89" t="s">
        <v>8</v>
      </c>
      <c r="C74" s="90">
        <v>8959958</v>
      </c>
      <c r="D74" s="90">
        <v>467640</v>
      </c>
      <c r="E74" s="90"/>
      <c r="F74" s="90"/>
      <c r="G74" s="10">
        <f t="shared" si="1"/>
        <v>9427598</v>
      </c>
    </row>
    <row r="75" spans="1:7" ht="17.25" customHeight="1" x14ac:dyDescent="0.25">
      <c r="A75" s="31">
        <v>6</v>
      </c>
      <c r="B75" s="89" t="s">
        <v>278</v>
      </c>
      <c r="C75" s="90">
        <v>20014331</v>
      </c>
      <c r="D75" s="90">
        <v>4183586</v>
      </c>
      <c r="E75" s="90"/>
      <c r="F75" s="90"/>
      <c r="G75" s="10">
        <f t="shared" si="1"/>
        <v>24197917</v>
      </c>
    </row>
    <row r="76" spans="1:7" ht="17.25" customHeight="1" x14ac:dyDescent="0.25">
      <c r="A76" s="31">
        <v>7</v>
      </c>
      <c r="B76" s="89" t="s">
        <v>279</v>
      </c>
      <c r="C76" s="90">
        <v>26895592</v>
      </c>
      <c r="D76" s="90">
        <v>1742000</v>
      </c>
      <c r="E76" s="90"/>
      <c r="F76" s="90">
        <v>773150</v>
      </c>
      <c r="G76" s="10">
        <f t="shared" si="1"/>
        <v>29410742</v>
      </c>
    </row>
    <row r="77" spans="1:7" ht="17.25" customHeight="1" x14ac:dyDescent="0.25">
      <c r="A77" s="31"/>
      <c r="B77" s="89" t="s">
        <v>280</v>
      </c>
      <c r="C77" s="90"/>
      <c r="D77" s="90">
        <v>2590674</v>
      </c>
      <c r="E77" s="90"/>
      <c r="F77" s="90"/>
      <c r="G77" s="10">
        <f t="shared" si="1"/>
        <v>2590674</v>
      </c>
    </row>
    <row r="78" spans="1:7" ht="17.25" customHeight="1" x14ac:dyDescent="0.25">
      <c r="A78" s="31"/>
      <c r="B78" s="89" t="s">
        <v>281</v>
      </c>
      <c r="C78" s="90"/>
      <c r="D78" s="90">
        <v>1987272</v>
      </c>
      <c r="E78" s="90"/>
      <c r="F78" s="90">
        <v>425000</v>
      </c>
      <c r="G78" s="10">
        <f t="shared" si="1"/>
        <v>2412272</v>
      </c>
    </row>
    <row r="79" spans="1:7" ht="17.25" customHeight="1" x14ac:dyDescent="0.25">
      <c r="A79" s="31"/>
      <c r="B79" s="89" t="s">
        <v>282</v>
      </c>
      <c r="C79" s="90"/>
      <c r="D79" s="90">
        <v>1300000</v>
      </c>
      <c r="E79" s="90"/>
      <c r="F79" s="90"/>
      <c r="G79" s="10">
        <f t="shared" si="1"/>
        <v>1300000</v>
      </c>
    </row>
    <row r="80" spans="1:7" ht="17.25" customHeight="1" x14ac:dyDescent="0.25">
      <c r="A80" s="31"/>
      <c r="B80" s="89" t="s">
        <v>283</v>
      </c>
      <c r="C80" s="90"/>
      <c r="D80" s="90">
        <v>10000000</v>
      </c>
      <c r="E80" s="90"/>
      <c r="F80" s="90"/>
      <c r="G80" s="10">
        <f t="shared" si="1"/>
        <v>10000000</v>
      </c>
    </row>
    <row r="81" spans="1:7" ht="17.25" customHeight="1" x14ac:dyDescent="0.25">
      <c r="A81" s="31">
        <v>8</v>
      </c>
      <c r="B81" s="89" t="s">
        <v>9</v>
      </c>
      <c r="C81" s="90">
        <v>8770130</v>
      </c>
      <c r="D81" s="90">
        <v>1078816</v>
      </c>
      <c r="E81" s="90"/>
      <c r="F81" s="90"/>
      <c r="G81" s="10">
        <f t="shared" si="1"/>
        <v>9848946</v>
      </c>
    </row>
    <row r="82" spans="1:7" ht="17.25" customHeight="1" x14ac:dyDescent="0.25">
      <c r="A82" s="31">
        <v>9</v>
      </c>
      <c r="B82" s="89" t="s">
        <v>10</v>
      </c>
      <c r="C82" s="90">
        <v>24485281</v>
      </c>
      <c r="D82" s="90">
        <v>84506466</v>
      </c>
      <c r="E82" s="90"/>
      <c r="F82" s="90">
        <v>6988725</v>
      </c>
      <c r="G82" s="10">
        <f t="shared" si="1"/>
        <v>115980472</v>
      </c>
    </row>
    <row r="83" spans="1:7" ht="17.25" customHeight="1" x14ac:dyDescent="0.25">
      <c r="A83" s="31">
        <v>10</v>
      </c>
      <c r="B83" s="89" t="s">
        <v>11</v>
      </c>
      <c r="C83" s="90">
        <v>12099647</v>
      </c>
      <c r="D83" s="90">
        <v>811500</v>
      </c>
      <c r="E83" s="90"/>
      <c r="F83" s="90"/>
      <c r="G83" s="10">
        <f t="shared" si="1"/>
        <v>12911147</v>
      </c>
    </row>
    <row r="84" spans="1:7" ht="17.25" customHeight="1" x14ac:dyDescent="0.25">
      <c r="A84" s="31"/>
      <c r="B84" s="89" t="s">
        <v>108</v>
      </c>
      <c r="C84" s="90"/>
      <c r="D84" s="90">
        <v>375000</v>
      </c>
      <c r="E84" s="90"/>
      <c r="F84" s="90"/>
      <c r="G84" s="10">
        <f t="shared" si="1"/>
        <v>375000</v>
      </c>
    </row>
    <row r="85" spans="1:7" ht="17.25" customHeight="1" x14ac:dyDescent="0.25">
      <c r="A85" s="31">
        <v>11</v>
      </c>
      <c r="B85" s="89" t="s">
        <v>12</v>
      </c>
      <c r="C85" s="90">
        <v>24116725</v>
      </c>
      <c r="D85" s="90">
        <v>1042171</v>
      </c>
      <c r="E85" s="90"/>
      <c r="F85" s="90"/>
      <c r="G85" s="10">
        <f t="shared" si="1"/>
        <v>25158896</v>
      </c>
    </row>
    <row r="86" spans="1:7" ht="17.25" customHeight="1" x14ac:dyDescent="0.25">
      <c r="A86" s="31">
        <v>12</v>
      </c>
      <c r="B86" s="89" t="s">
        <v>13</v>
      </c>
      <c r="C86" s="90">
        <v>41034056</v>
      </c>
      <c r="D86" s="90">
        <v>9241106</v>
      </c>
      <c r="E86" s="90">
        <v>50000</v>
      </c>
      <c r="F86" s="90">
        <v>234000</v>
      </c>
      <c r="G86" s="10">
        <f t="shared" si="1"/>
        <v>50559162</v>
      </c>
    </row>
    <row r="87" spans="1:7" ht="17.25" customHeight="1" x14ac:dyDescent="0.25">
      <c r="A87" s="31"/>
      <c r="B87" s="89" t="s">
        <v>31</v>
      </c>
      <c r="C87" s="90">
        <v>525000</v>
      </c>
      <c r="D87" s="90">
        <v>741003</v>
      </c>
      <c r="E87" s="90"/>
      <c r="F87" s="90"/>
      <c r="G87" s="10">
        <f t="shared" si="1"/>
        <v>1266003</v>
      </c>
    </row>
    <row r="88" spans="1:7" ht="17.25" customHeight="1" x14ac:dyDescent="0.25">
      <c r="A88" s="31"/>
      <c r="B88" s="89" t="s">
        <v>284</v>
      </c>
      <c r="C88" s="90"/>
      <c r="D88" s="90">
        <v>615000</v>
      </c>
      <c r="E88" s="90"/>
      <c r="F88" s="90"/>
      <c r="G88" s="10">
        <f t="shared" si="1"/>
        <v>615000</v>
      </c>
    </row>
    <row r="89" spans="1:7" ht="17.25" customHeight="1" x14ac:dyDescent="0.25">
      <c r="A89" s="31">
        <v>13</v>
      </c>
      <c r="B89" s="89" t="s">
        <v>14</v>
      </c>
      <c r="C89" s="90">
        <v>26674034</v>
      </c>
      <c r="D89" s="90">
        <v>1491818</v>
      </c>
      <c r="E89" s="90"/>
      <c r="F89" s="90">
        <v>112800</v>
      </c>
      <c r="G89" s="10">
        <f t="shared" si="1"/>
        <v>28278652</v>
      </c>
    </row>
    <row r="90" spans="1:7" ht="17.25" customHeight="1" x14ac:dyDescent="0.25">
      <c r="A90" s="31"/>
      <c r="B90" s="89" t="s">
        <v>285</v>
      </c>
      <c r="C90" s="90"/>
      <c r="D90" s="90">
        <v>855660</v>
      </c>
      <c r="E90" s="90"/>
      <c r="F90" s="90"/>
      <c r="G90" s="10">
        <f t="shared" si="1"/>
        <v>855660</v>
      </c>
    </row>
    <row r="91" spans="1:7" ht="17.25" customHeight="1" x14ac:dyDescent="0.25">
      <c r="A91" s="32">
        <v>14</v>
      </c>
      <c r="B91" s="89" t="s">
        <v>286</v>
      </c>
      <c r="C91" s="90"/>
      <c r="D91" s="90">
        <v>1249394</v>
      </c>
      <c r="E91" s="90"/>
      <c r="F91" s="90">
        <v>113500</v>
      </c>
      <c r="G91" s="10">
        <f t="shared" si="1"/>
        <v>1362894</v>
      </c>
    </row>
    <row r="92" spans="1:7" ht="17.25" customHeight="1" x14ac:dyDescent="0.25">
      <c r="A92" s="35">
        <v>15</v>
      </c>
      <c r="B92" s="89" t="s">
        <v>15</v>
      </c>
      <c r="C92" s="90"/>
      <c r="D92" s="90">
        <v>620173</v>
      </c>
      <c r="E92" s="90"/>
      <c r="F92" s="90"/>
      <c r="G92" s="10">
        <f t="shared" si="1"/>
        <v>620173</v>
      </c>
    </row>
    <row r="93" spans="1:7" ht="17.25" customHeight="1" x14ac:dyDescent="0.25">
      <c r="A93" s="31">
        <v>16</v>
      </c>
      <c r="B93" s="89" t="s">
        <v>16</v>
      </c>
      <c r="C93" s="90">
        <v>7910628</v>
      </c>
      <c r="D93" s="90">
        <v>2182000</v>
      </c>
      <c r="E93" s="90"/>
      <c r="F93" s="90">
        <v>163100</v>
      </c>
      <c r="G93" s="10">
        <f t="shared" si="1"/>
        <v>10255728</v>
      </c>
    </row>
    <row r="94" spans="1:7" ht="17.25" customHeight="1" x14ac:dyDescent="0.25">
      <c r="A94" s="31">
        <v>17</v>
      </c>
      <c r="B94" s="89" t="s">
        <v>17</v>
      </c>
      <c r="C94" s="90">
        <v>18814468</v>
      </c>
      <c r="D94" s="90">
        <v>1853000</v>
      </c>
      <c r="E94" s="90"/>
      <c r="F94" s="90">
        <v>191800</v>
      </c>
      <c r="G94" s="10">
        <f t="shared" si="1"/>
        <v>20859268</v>
      </c>
    </row>
    <row r="95" spans="1:7" ht="17.25" customHeight="1" x14ac:dyDescent="0.25">
      <c r="A95" s="31">
        <v>18</v>
      </c>
      <c r="B95" s="89" t="s">
        <v>18</v>
      </c>
      <c r="C95" s="90"/>
      <c r="D95" s="90">
        <v>1711178</v>
      </c>
      <c r="E95" s="90"/>
      <c r="F95" s="90"/>
      <c r="G95" s="10">
        <f t="shared" si="1"/>
        <v>1711178</v>
      </c>
    </row>
    <row r="96" spans="1:7" ht="17.25" customHeight="1" x14ac:dyDescent="0.25">
      <c r="A96" s="31">
        <v>19</v>
      </c>
      <c r="B96" s="89" t="s">
        <v>19</v>
      </c>
      <c r="C96" s="90">
        <v>36000</v>
      </c>
      <c r="D96" s="90">
        <v>1566276</v>
      </c>
      <c r="E96" s="90"/>
      <c r="F96" s="90"/>
      <c r="G96" s="10">
        <f t="shared" si="1"/>
        <v>1602276</v>
      </c>
    </row>
    <row r="97" spans="1:7" ht="17.25" customHeight="1" x14ac:dyDescent="0.25">
      <c r="A97" s="31">
        <v>20</v>
      </c>
      <c r="B97" s="89" t="s">
        <v>20</v>
      </c>
      <c r="C97" s="90">
        <v>1835992</v>
      </c>
      <c r="D97" s="90">
        <v>273000</v>
      </c>
      <c r="E97" s="90"/>
      <c r="F97" s="90"/>
      <c r="G97" s="10">
        <f t="shared" si="1"/>
        <v>2108992</v>
      </c>
    </row>
    <row r="98" spans="1:7" ht="17.25" customHeight="1" x14ac:dyDescent="0.25">
      <c r="A98" s="31">
        <v>21</v>
      </c>
      <c r="B98" s="89" t="s">
        <v>21</v>
      </c>
      <c r="C98" s="90">
        <v>114605325</v>
      </c>
      <c r="D98" s="90">
        <v>71803486</v>
      </c>
      <c r="E98" s="90"/>
      <c r="F98" s="90">
        <v>5066200</v>
      </c>
      <c r="G98" s="10">
        <f t="shared" si="1"/>
        <v>191475011</v>
      </c>
    </row>
    <row r="99" spans="1:7" ht="17.25" customHeight="1" x14ac:dyDescent="0.25">
      <c r="A99" s="31"/>
      <c r="B99" s="89" t="s">
        <v>287</v>
      </c>
      <c r="C99" s="90"/>
      <c r="D99" s="90">
        <v>16434799</v>
      </c>
      <c r="E99" s="90"/>
      <c r="F99" s="90"/>
      <c r="G99" s="10">
        <f t="shared" si="1"/>
        <v>16434799</v>
      </c>
    </row>
    <row r="100" spans="1:7" ht="17.25" customHeight="1" x14ac:dyDescent="0.25">
      <c r="A100" s="31"/>
      <c r="B100" s="89" t="s">
        <v>28</v>
      </c>
      <c r="C100" s="90"/>
      <c r="D100" s="90">
        <v>950625</v>
      </c>
      <c r="E100" s="90"/>
      <c r="F100" s="90"/>
      <c r="G100" s="10">
        <f t="shared" si="1"/>
        <v>950625</v>
      </c>
    </row>
    <row r="101" spans="1:7" ht="17.25" customHeight="1" x14ac:dyDescent="0.25">
      <c r="A101" s="31"/>
      <c r="B101" s="89" t="s">
        <v>106</v>
      </c>
      <c r="C101" s="90"/>
      <c r="D101" s="90">
        <v>1105238</v>
      </c>
      <c r="E101" s="90"/>
      <c r="F101" s="90"/>
      <c r="G101" s="10">
        <f t="shared" si="1"/>
        <v>1105238</v>
      </c>
    </row>
    <row r="102" spans="1:7" ht="17.25" customHeight="1" x14ac:dyDescent="0.25">
      <c r="A102" s="31"/>
      <c r="B102" s="89" t="s">
        <v>29</v>
      </c>
      <c r="C102" s="90"/>
      <c r="D102" s="90">
        <v>2150250</v>
      </c>
      <c r="E102" s="90"/>
      <c r="F102" s="90"/>
      <c r="G102" s="10">
        <f t="shared" si="1"/>
        <v>2150250</v>
      </c>
    </row>
    <row r="103" spans="1:7" ht="17.25" customHeight="1" x14ac:dyDescent="0.25">
      <c r="A103" s="31"/>
      <c r="B103" s="89" t="s">
        <v>74</v>
      </c>
      <c r="C103" s="90"/>
      <c r="D103" s="90">
        <v>1058700</v>
      </c>
      <c r="E103" s="90"/>
      <c r="F103" s="90"/>
      <c r="G103" s="10">
        <f t="shared" si="1"/>
        <v>1058700</v>
      </c>
    </row>
    <row r="104" spans="1:7" ht="17.25" customHeight="1" x14ac:dyDescent="0.25">
      <c r="A104" s="31"/>
      <c r="B104" s="89" t="s">
        <v>288</v>
      </c>
      <c r="C104" s="90"/>
      <c r="D104" s="90">
        <v>18968127</v>
      </c>
      <c r="E104" s="90"/>
      <c r="F104" s="90">
        <v>13855600</v>
      </c>
      <c r="G104" s="10">
        <f t="shared" si="1"/>
        <v>32823727</v>
      </c>
    </row>
    <row r="105" spans="1:7" ht="17.25" customHeight="1" x14ac:dyDescent="0.25">
      <c r="A105" s="31"/>
      <c r="B105" s="91" t="s">
        <v>289</v>
      </c>
      <c r="C105" s="90"/>
      <c r="D105" s="90"/>
      <c r="E105" s="90"/>
      <c r="F105" s="90">
        <v>6927800</v>
      </c>
      <c r="G105" s="10">
        <f t="shared" si="1"/>
        <v>6927800</v>
      </c>
    </row>
    <row r="106" spans="1:7" ht="17.25" customHeight="1" x14ac:dyDescent="0.25">
      <c r="A106" s="31"/>
      <c r="B106" s="91" t="s">
        <v>290</v>
      </c>
      <c r="C106" s="90"/>
      <c r="D106" s="90">
        <v>200000000</v>
      </c>
      <c r="E106" s="90"/>
      <c r="F106" s="90"/>
      <c r="G106" s="10">
        <f t="shared" si="1"/>
        <v>200000000</v>
      </c>
    </row>
    <row r="107" spans="1:7" ht="17.25" customHeight="1" x14ac:dyDescent="0.25">
      <c r="A107" s="31">
        <v>22</v>
      </c>
      <c r="B107" s="89" t="s">
        <v>291</v>
      </c>
      <c r="C107" s="90">
        <v>6518155</v>
      </c>
      <c r="D107" s="90">
        <v>4780370</v>
      </c>
      <c r="E107" s="90"/>
      <c r="F107" s="90"/>
      <c r="G107" s="10">
        <f t="shared" si="1"/>
        <v>11298525</v>
      </c>
    </row>
    <row r="108" spans="1:7" ht="17.25" customHeight="1" x14ac:dyDescent="0.25">
      <c r="A108" s="31">
        <v>23</v>
      </c>
      <c r="B108" s="89" t="s">
        <v>292</v>
      </c>
      <c r="C108" s="90">
        <v>40818574</v>
      </c>
      <c r="D108" s="90">
        <v>15999672</v>
      </c>
      <c r="E108" s="90"/>
      <c r="F108" s="90"/>
      <c r="G108" s="10">
        <f t="shared" si="1"/>
        <v>56818246</v>
      </c>
    </row>
    <row r="109" spans="1:7" ht="17.25" customHeight="1" x14ac:dyDescent="0.25">
      <c r="A109" s="31"/>
      <c r="B109" s="89" t="s">
        <v>293</v>
      </c>
      <c r="C109" s="90"/>
      <c r="D109" s="90">
        <v>19232420</v>
      </c>
      <c r="E109" s="90"/>
      <c r="F109" s="90"/>
      <c r="G109" s="10">
        <f t="shared" si="1"/>
        <v>19232420</v>
      </c>
    </row>
    <row r="110" spans="1:7" ht="17.25" customHeight="1" x14ac:dyDescent="0.25">
      <c r="A110" s="31"/>
      <c r="B110" s="89" t="s">
        <v>294</v>
      </c>
      <c r="C110" s="90"/>
      <c r="D110" s="90">
        <v>741060</v>
      </c>
      <c r="E110" s="90"/>
      <c r="F110" s="90"/>
      <c r="G110" s="10">
        <f t="shared" si="1"/>
        <v>741060</v>
      </c>
    </row>
    <row r="111" spans="1:7" ht="17.25" customHeight="1" x14ac:dyDescent="0.25">
      <c r="A111" s="31"/>
      <c r="B111" s="89" t="s">
        <v>295</v>
      </c>
      <c r="C111" s="90"/>
      <c r="D111" s="90">
        <v>518763</v>
      </c>
      <c r="E111" s="90"/>
      <c r="F111" s="90"/>
      <c r="G111" s="10">
        <f t="shared" si="1"/>
        <v>518763</v>
      </c>
    </row>
    <row r="112" spans="1:7" ht="17.25" customHeight="1" x14ac:dyDescent="0.25">
      <c r="A112" s="31"/>
      <c r="B112" s="89" t="s">
        <v>33</v>
      </c>
      <c r="C112" s="90"/>
      <c r="D112" s="90">
        <v>4860000</v>
      </c>
      <c r="E112" s="90"/>
      <c r="F112" s="90"/>
      <c r="G112" s="10">
        <f t="shared" si="1"/>
        <v>4860000</v>
      </c>
    </row>
    <row r="113" spans="1:7" ht="17.25" customHeight="1" x14ac:dyDescent="0.25">
      <c r="A113" s="31"/>
      <c r="B113" s="89" t="s">
        <v>34</v>
      </c>
      <c r="C113" s="90"/>
      <c r="D113" s="90">
        <v>6296888</v>
      </c>
      <c r="E113" s="90"/>
      <c r="F113" s="90"/>
      <c r="G113" s="10">
        <f t="shared" si="1"/>
        <v>6296888</v>
      </c>
    </row>
    <row r="114" spans="1:7" ht="17.25" customHeight="1" x14ac:dyDescent="0.25">
      <c r="A114" s="31"/>
      <c r="B114" s="89" t="s">
        <v>35</v>
      </c>
      <c r="C114" s="90"/>
      <c r="D114" s="90">
        <v>1264080</v>
      </c>
      <c r="E114" s="90"/>
      <c r="F114" s="90"/>
      <c r="G114" s="10">
        <f t="shared" si="1"/>
        <v>1264080</v>
      </c>
    </row>
    <row r="115" spans="1:7" ht="17.25" customHeight="1" x14ac:dyDescent="0.25">
      <c r="A115" s="31"/>
      <c r="B115" s="89" t="s">
        <v>37</v>
      </c>
      <c r="C115" s="90"/>
      <c r="D115" s="90">
        <v>250000</v>
      </c>
      <c r="E115" s="90"/>
      <c r="F115" s="90"/>
      <c r="G115" s="10">
        <f t="shared" si="1"/>
        <v>250000</v>
      </c>
    </row>
    <row r="116" spans="1:7" ht="17.25" customHeight="1" x14ac:dyDescent="0.25">
      <c r="A116" s="31"/>
      <c r="B116" s="89" t="s">
        <v>296</v>
      </c>
      <c r="C116" s="90"/>
      <c r="D116" s="90">
        <v>112500</v>
      </c>
      <c r="E116" s="90"/>
      <c r="F116" s="90"/>
      <c r="G116" s="10">
        <f t="shared" si="1"/>
        <v>112500</v>
      </c>
    </row>
    <row r="117" spans="1:7" ht="17.25" customHeight="1" x14ac:dyDescent="0.25">
      <c r="A117" s="31"/>
      <c r="B117" s="89" t="s">
        <v>38</v>
      </c>
      <c r="C117" s="90"/>
      <c r="D117" s="90">
        <v>480000</v>
      </c>
      <c r="E117" s="90"/>
      <c r="F117" s="90"/>
      <c r="G117" s="10">
        <f t="shared" si="1"/>
        <v>480000</v>
      </c>
    </row>
    <row r="118" spans="1:7" ht="17.25" customHeight="1" x14ac:dyDescent="0.25">
      <c r="A118" s="31"/>
      <c r="B118" s="89" t="s">
        <v>297</v>
      </c>
      <c r="C118" s="90"/>
      <c r="D118" s="90">
        <v>765582</v>
      </c>
      <c r="E118" s="90"/>
      <c r="F118" s="90"/>
      <c r="G118" s="10">
        <f t="shared" si="1"/>
        <v>765582</v>
      </c>
    </row>
    <row r="119" spans="1:7" ht="17.25" customHeight="1" x14ac:dyDescent="0.25">
      <c r="A119" s="31"/>
      <c r="B119" s="89" t="s">
        <v>78</v>
      </c>
      <c r="C119" s="90"/>
      <c r="D119" s="90">
        <v>264849</v>
      </c>
      <c r="E119" s="90"/>
      <c r="F119" s="90"/>
      <c r="G119" s="10">
        <f t="shared" si="1"/>
        <v>264849</v>
      </c>
    </row>
    <row r="120" spans="1:7" ht="17.25" customHeight="1" x14ac:dyDescent="0.25">
      <c r="A120" s="32"/>
      <c r="B120" s="89" t="s">
        <v>32</v>
      </c>
      <c r="C120" s="90"/>
      <c r="D120" s="90">
        <v>187500</v>
      </c>
      <c r="E120" s="90"/>
      <c r="F120" s="90"/>
      <c r="G120" s="10">
        <f t="shared" si="1"/>
        <v>187500</v>
      </c>
    </row>
    <row r="121" spans="1:7" ht="17.25" customHeight="1" x14ac:dyDescent="0.25">
      <c r="A121" s="35"/>
      <c r="B121" s="89" t="s">
        <v>75</v>
      </c>
      <c r="C121" s="90"/>
      <c r="D121" s="90">
        <v>285000</v>
      </c>
      <c r="E121" s="90"/>
      <c r="F121" s="90"/>
      <c r="G121" s="10">
        <f t="shared" si="1"/>
        <v>285000</v>
      </c>
    </row>
    <row r="122" spans="1:7" ht="17.25" customHeight="1" x14ac:dyDescent="0.25">
      <c r="A122" s="31"/>
      <c r="B122" s="89" t="s">
        <v>76</v>
      </c>
      <c r="C122" s="90"/>
      <c r="D122" s="90">
        <v>4005762</v>
      </c>
      <c r="E122" s="90"/>
      <c r="F122" s="90"/>
      <c r="G122" s="10">
        <f t="shared" si="1"/>
        <v>4005762</v>
      </c>
    </row>
    <row r="123" spans="1:7" ht="17.25" customHeight="1" x14ac:dyDescent="0.25">
      <c r="A123" s="31"/>
      <c r="B123" s="89" t="s">
        <v>298</v>
      </c>
      <c r="C123" s="90"/>
      <c r="D123" s="90">
        <v>395112</v>
      </c>
      <c r="E123" s="90"/>
      <c r="F123" s="90"/>
      <c r="G123" s="10">
        <f t="shared" si="1"/>
        <v>395112</v>
      </c>
    </row>
    <row r="124" spans="1:7" ht="17.25" customHeight="1" x14ac:dyDescent="0.25">
      <c r="A124" s="31"/>
      <c r="B124" s="89" t="s">
        <v>36</v>
      </c>
      <c r="C124" s="90"/>
      <c r="D124" s="90">
        <v>221112</v>
      </c>
      <c r="E124" s="90"/>
      <c r="F124" s="90"/>
      <c r="G124" s="10">
        <f t="shared" si="1"/>
        <v>221112</v>
      </c>
    </row>
    <row r="125" spans="1:7" ht="17.25" customHeight="1" x14ac:dyDescent="0.25">
      <c r="A125" s="31"/>
      <c r="B125" s="89" t="s">
        <v>77</v>
      </c>
      <c r="C125" s="90"/>
      <c r="D125" s="90">
        <v>669198</v>
      </c>
      <c r="E125" s="90"/>
      <c r="F125" s="90"/>
      <c r="G125" s="10">
        <f t="shared" si="1"/>
        <v>669198</v>
      </c>
    </row>
    <row r="126" spans="1:7" ht="17.25" customHeight="1" x14ac:dyDescent="0.25">
      <c r="A126" s="31"/>
      <c r="B126" s="89" t="s">
        <v>299</v>
      </c>
      <c r="C126" s="90"/>
      <c r="D126" s="90">
        <v>577338</v>
      </c>
      <c r="E126" s="90"/>
      <c r="F126" s="90"/>
      <c r="G126" s="10">
        <f t="shared" si="1"/>
        <v>577338</v>
      </c>
    </row>
    <row r="127" spans="1:7" ht="17.25" customHeight="1" x14ac:dyDescent="0.25">
      <c r="A127" s="31"/>
      <c r="B127" s="89" t="s">
        <v>300</v>
      </c>
      <c r="C127" s="90"/>
      <c r="D127" s="90">
        <v>112500</v>
      </c>
      <c r="E127" s="90"/>
      <c r="F127" s="90"/>
      <c r="G127" s="10">
        <f t="shared" si="1"/>
        <v>112500</v>
      </c>
    </row>
    <row r="128" spans="1:7" ht="17.25" customHeight="1" x14ac:dyDescent="0.25">
      <c r="A128" s="31"/>
      <c r="B128" s="89" t="s">
        <v>50</v>
      </c>
      <c r="C128" s="90"/>
      <c r="D128" s="90">
        <v>15000000</v>
      </c>
      <c r="E128" s="90"/>
      <c r="F128" s="90"/>
      <c r="G128" s="10">
        <f t="shared" si="1"/>
        <v>15000000</v>
      </c>
    </row>
    <row r="129" spans="1:7" ht="17.25" customHeight="1" x14ac:dyDescent="0.25">
      <c r="A129" s="31"/>
      <c r="B129" s="89" t="s">
        <v>109</v>
      </c>
      <c r="C129" s="90"/>
      <c r="D129" s="90">
        <v>574224</v>
      </c>
      <c r="E129" s="90"/>
      <c r="F129" s="90"/>
      <c r="G129" s="10">
        <f t="shared" si="1"/>
        <v>574224</v>
      </c>
    </row>
    <row r="130" spans="1:7" ht="17.25" customHeight="1" x14ac:dyDescent="0.25">
      <c r="A130" s="31"/>
      <c r="B130" s="89" t="s">
        <v>110</v>
      </c>
      <c r="C130" s="90"/>
      <c r="D130" s="90">
        <v>2180400</v>
      </c>
      <c r="E130" s="90"/>
      <c r="F130" s="90"/>
      <c r="G130" s="10">
        <f t="shared" si="1"/>
        <v>2180400</v>
      </c>
    </row>
    <row r="131" spans="1:7" ht="17.25" customHeight="1" x14ac:dyDescent="0.25">
      <c r="A131" s="31"/>
      <c r="B131" s="89" t="s">
        <v>111</v>
      </c>
      <c r="C131" s="90"/>
      <c r="D131" s="90">
        <v>337500</v>
      </c>
      <c r="E131" s="90"/>
      <c r="F131" s="90"/>
      <c r="G131" s="10">
        <f t="shared" si="1"/>
        <v>337500</v>
      </c>
    </row>
    <row r="132" spans="1:7" ht="17.25" customHeight="1" x14ac:dyDescent="0.25">
      <c r="A132" s="31">
        <v>24</v>
      </c>
      <c r="B132" s="89" t="s">
        <v>22</v>
      </c>
      <c r="C132" s="90">
        <v>25013994</v>
      </c>
      <c r="D132" s="90">
        <v>65179173</v>
      </c>
      <c r="E132" s="90"/>
      <c r="F132" s="90">
        <v>7414900</v>
      </c>
      <c r="G132" s="10">
        <f t="shared" si="1"/>
        <v>97608067</v>
      </c>
    </row>
    <row r="133" spans="1:7" ht="17.25" customHeight="1" x14ac:dyDescent="0.25">
      <c r="A133" s="31"/>
      <c r="B133" s="89" t="s">
        <v>80</v>
      </c>
      <c r="C133" s="90"/>
      <c r="D133" s="90">
        <v>445264</v>
      </c>
      <c r="E133" s="90"/>
      <c r="F133" s="90"/>
      <c r="G133" s="10">
        <f t="shared" ref="G133:G165" si="2">SUM(C133:F133)</f>
        <v>445264</v>
      </c>
    </row>
    <row r="134" spans="1:7" ht="17.25" customHeight="1" x14ac:dyDescent="0.25">
      <c r="A134" s="31"/>
      <c r="B134" s="89" t="s">
        <v>301</v>
      </c>
      <c r="C134" s="90"/>
      <c r="D134" s="90">
        <v>924164</v>
      </c>
      <c r="E134" s="90"/>
      <c r="F134" s="90"/>
      <c r="G134" s="10">
        <f t="shared" si="2"/>
        <v>924164</v>
      </c>
    </row>
    <row r="135" spans="1:7" ht="17.25" customHeight="1" x14ac:dyDescent="0.25">
      <c r="A135" s="31"/>
      <c r="B135" s="89" t="s">
        <v>302</v>
      </c>
      <c r="C135" s="90"/>
      <c r="D135" s="90">
        <v>1065891</v>
      </c>
      <c r="E135" s="90"/>
      <c r="F135" s="90">
        <v>199000</v>
      </c>
      <c r="G135" s="10">
        <f t="shared" si="2"/>
        <v>1264891</v>
      </c>
    </row>
    <row r="136" spans="1:7" ht="17.25" customHeight="1" x14ac:dyDescent="0.25">
      <c r="A136" s="31"/>
      <c r="B136" s="89" t="s">
        <v>303</v>
      </c>
      <c r="C136" s="90"/>
      <c r="D136" s="90"/>
      <c r="E136" s="90"/>
      <c r="F136" s="90">
        <v>17080000</v>
      </c>
      <c r="G136" s="9">
        <f t="shared" si="2"/>
        <v>17080000</v>
      </c>
    </row>
    <row r="137" spans="1:7" ht="17.25" customHeight="1" x14ac:dyDescent="0.25">
      <c r="A137" s="31"/>
      <c r="B137" s="89" t="s">
        <v>304</v>
      </c>
      <c r="C137" s="90"/>
      <c r="D137" s="90"/>
      <c r="E137" s="90"/>
      <c r="F137" s="90">
        <v>29800000</v>
      </c>
      <c r="G137" s="9">
        <f t="shared" si="2"/>
        <v>29800000</v>
      </c>
    </row>
    <row r="138" spans="1:7" ht="17.25" customHeight="1" x14ac:dyDescent="0.25">
      <c r="A138" s="31"/>
      <c r="B138" s="91" t="s">
        <v>305</v>
      </c>
      <c r="C138" s="90"/>
      <c r="D138" s="90">
        <v>1129202</v>
      </c>
      <c r="E138" s="90"/>
      <c r="F138" s="90"/>
      <c r="G138" s="10">
        <f t="shared" si="2"/>
        <v>1129202</v>
      </c>
    </row>
    <row r="139" spans="1:7" ht="17.25" customHeight="1" x14ac:dyDescent="0.25">
      <c r="A139" s="31"/>
      <c r="B139" s="89" t="s">
        <v>306</v>
      </c>
      <c r="C139" s="90"/>
      <c r="D139" s="90">
        <v>1850576</v>
      </c>
      <c r="E139" s="90"/>
      <c r="F139" s="90">
        <v>1200000</v>
      </c>
      <c r="G139" s="10">
        <f t="shared" si="2"/>
        <v>3050576</v>
      </c>
    </row>
    <row r="140" spans="1:7" ht="17.25" customHeight="1" x14ac:dyDescent="0.25">
      <c r="A140" s="31"/>
      <c r="B140" s="89" t="s">
        <v>307</v>
      </c>
      <c r="C140" s="90"/>
      <c r="D140" s="90">
        <v>882670</v>
      </c>
      <c r="E140" s="90"/>
      <c r="F140" s="90"/>
      <c r="G140" s="10">
        <f t="shared" si="2"/>
        <v>882670</v>
      </c>
    </row>
    <row r="141" spans="1:7" ht="17.25" customHeight="1" x14ac:dyDescent="0.25">
      <c r="A141" s="31"/>
      <c r="B141" s="89" t="s">
        <v>308</v>
      </c>
      <c r="C141" s="90"/>
      <c r="D141" s="90">
        <v>231250</v>
      </c>
      <c r="E141" s="90"/>
      <c r="F141" s="90">
        <v>100000</v>
      </c>
      <c r="G141" s="10">
        <f t="shared" si="2"/>
        <v>331250</v>
      </c>
    </row>
    <row r="142" spans="1:7" ht="17.25" customHeight="1" x14ac:dyDescent="0.25">
      <c r="A142" s="31">
        <v>25</v>
      </c>
      <c r="B142" s="89" t="s">
        <v>107</v>
      </c>
      <c r="C142" s="90">
        <v>15220164</v>
      </c>
      <c r="D142" s="90">
        <v>5511796</v>
      </c>
      <c r="E142" s="90"/>
      <c r="F142" s="90">
        <v>12000</v>
      </c>
      <c r="G142" s="10">
        <f t="shared" si="2"/>
        <v>20743960</v>
      </c>
    </row>
    <row r="143" spans="1:7" ht="17.25" customHeight="1" x14ac:dyDescent="0.25">
      <c r="A143" s="31"/>
      <c r="B143" s="89" t="s">
        <v>309</v>
      </c>
      <c r="C143" s="90"/>
      <c r="D143" s="90"/>
      <c r="E143" s="90"/>
      <c r="F143" s="90">
        <v>15000000</v>
      </c>
      <c r="G143" s="10">
        <f t="shared" si="2"/>
        <v>15000000</v>
      </c>
    </row>
    <row r="144" spans="1:7" ht="17.25" customHeight="1" x14ac:dyDescent="0.25">
      <c r="A144" s="31"/>
      <c r="B144" s="89" t="s">
        <v>310</v>
      </c>
      <c r="C144" s="90"/>
      <c r="D144" s="90"/>
      <c r="E144" s="90"/>
      <c r="F144" s="90">
        <v>5000000</v>
      </c>
      <c r="G144" s="10">
        <f t="shared" si="2"/>
        <v>5000000</v>
      </c>
    </row>
    <row r="145" spans="1:7" ht="17.25" customHeight="1" x14ac:dyDescent="0.25">
      <c r="A145" s="31">
        <v>26</v>
      </c>
      <c r="B145" s="89" t="s">
        <v>73</v>
      </c>
      <c r="C145" s="90">
        <v>18017497</v>
      </c>
      <c r="D145" s="90">
        <v>36509086</v>
      </c>
      <c r="E145" s="90"/>
      <c r="F145" s="90"/>
      <c r="G145" s="10">
        <f t="shared" si="2"/>
        <v>54526583</v>
      </c>
    </row>
    <row r="146" spans="1:7" ht="17.25" customHeight="1" x14ac:dyDescent="0.25">
      <c r="A146" s="31"/>
      <c r="B146" s="89" t="s">
        <v>311</v>
      </c>
      <c r="C146" s="90"/>
      <c r="D146" s="90">
        <v>500000</v>
      </c>
      <c r="E146" s="90"/>
      <c r="F146" s="90"/>
      <c r="G146" s="10">
        <f t="shared" si="2"/>
        <v>500000</v>
      </c>
    </row>
    <row r="147" spans="1:7" ht="17.25" customHeight="1" x14ac:dyDescent="0.25">
      <c r="A147" s="31">
        <v>27</v>
      </c>
      <c r="B147" s="89" t="s">
        <v>23</v>
      </c>
      <c r="C147" s="90">
        <v>70417288</v>
      </c>
      <c r="D147" s="90">
        <v>10436085</v>
      </c>
      <c r="E147" s="90"/>
      <c r="F147" s="90"/>
      <c r="G147" s="10">
        <f t="shared" si="2"/>
        <v>80853373</v>
      </c>
    </row>
    <row r="148" spans="1:7" ht="17.25" customHeight="1" x14ac:dyDescent="0.25">
      <c r="A148" s="31"/>
      <c r="B148" s="89" t="s">
        <v>312</v>
      </c>
      <c r="C148" s="90"/>
      <c r="D148" s="90">
        <v>2428209</v>
      </c>
      <c r="E148" s="90"/>
      <c r="F148" s="90"/>
      <c r="G148" s="10">
        <f t="shared" si="2"/>
        <v>2428209</v>
      </c>
    </row>
    <row r="149" spans="1:7" ht="17.25" customHeight="1" x14ac:dyDescent="0.25">
      <c r="A149" s="31"/>
      <c r="B149" s="89" t="s">
        <v>39</v>
      </c>
      <c r="C149" s="90"/>
      <c r="D149" s="90">
        <v>20000000</v>
      </c>
      <c r="E149" s="90"/>
      <c r="F149" s="90"/>
      <c r="G149" s="10">
        <f t="shared" si="2"/>
        <v>20000000</v>
      </c>
    </row>
    <row r="150" spans="1:7" ht="17.25" customHeight="1" x14ac:dyDescent="0.25">
      <c r="A150" s="32"/>
      <c r="B150" s="89" t="s">
        <v>313</v>
      </c>
      <c r="C150" s="90"/>
      <c r="D150" s="90">
        <v>3336420</v>
      </c>
      <c r="E150" s="90"/>
      <c r="F150" s="90">
        <v>6663580</v>
      </c>
      <c r="G150" s="10">
        <f t="shared" si="2"/>
        <v>10000000</v>
      </c>
    </row>
    <row r="151" spans="1:7" ht="17.25" customHeight="1" x14ac:dyDescent="0.25">
      <c r="A151" s="35">
        <v>28</v>
      </c>
      <c r="B151" s="89" t="s">
        <v>314</v>
      </c>
      <c r="C151" s="90">
        <v>34175529</v>
      </c>
      <c r="D151" s="90">
        <v>29316212</v>
      </c>
      <c r="E151" s="90"/>
      <c r="F151" s="90"/>
      <c r="G151" s="10">
        <f t="shared" si="2"/>
        <v>63491741</v>
      </c>
    </row>
    <row r="152" spans="1:7" ht="17.25" customHeight="1" x14ac:dyDescent="0.25">
      <c r="A152" s="31">
        <v>29</v>
      </c>
      <c r="B152" s="89" t="s">
        <v>315</v>
      </c>
      <c r="C152" s="90">
        <v>5418232</v>
      </c>
      <c r="D152" s="90">
        <v>15043840</v>
      </c>
      <c r="E152" s="90"/>
      <c r="F152" s="90">
        <v>335000</v>
      </c>
      <c r="G152" s="10">
        <f t="shared" si="2"/>
        <v>20797072</v>
      </c>
    </row>
    <row r="153" spans="1:7" ht="17.25" customHeight="1" x14ac:dyDescent="0.25">
      <c r="A153" s="31">
        <v>30</v>
      </c>
      <c r="B153" s="89" t="s">
        <v>24</v>
      </c>
      <c r="C153" s="90">
        <v>3708279</v>
      </c>
      <c r="D153" s="90">
        <v>11272721</v>
      </c>
      <c r="E153" s="90"/>
      <c r="F153" s="90">
        <v>19000</v>
      </c>
      <c r="G153" s="10">
        <f t="shared" si="2"/>
        <v>15000000</v>
      </c>
    </row>
    <row r="154" spans="1:7" ht="17.25" customHeight="1" x14ac:dyDescent="0.25">
      <c r="A154" s="31">
        <v>31</v>
      </c>
      <c r="B154" s="89" t="s">
        <v>316</v>
      </c>
      <c r="C154" s="90">
        <v>21400218</v>
      </c>
      <c r="D154" s="90">
        <v>18881257</v>
      </c>
      <c r="E154" s="90"/>
      <c r="F154" s="90">
        <v>294168</v>
      </c>
      <c r="G154" s="10">
        <f t="shared" si="2"/>
        <v>40575643</v>
      </c>
    </row>
    <row r="155" spans="1:7" ht="17.25" customHeight="1" x14ac:dyDescent="0.25">
      <c r="A155" s="31"/>
      <c r="B155" s="89" t="s">
        <v>317</v>
      </c>
      <c r="C155" s="90"/>
      <c r="D155" s="90">
        <v>2088534</v>
      </c>
      <c r="E155" s="90"/>
      <c r="F155" s="90"/>
      <c r="G155" s="10">
        <f t="shared" si="2"/>
        <v>2088534</v>
      </c>
    </row>
    <row r="156" spans="1:7" ht="17.25" customHeight="1" x14ac:dyDescent="0.25">
      <c r="A156" s="31"/>
      <c r="B156" s="89" t="s">
        <v>318</v>
      </c>
      <c r="C156" s="90"/>
      <c r="D156" s="90">
        <v>1290594</v>
      </c>
      <c r="E156" s="90"/>
      <c r="F156" s="90"/>
      <c r="G156" s="10">
        <f t="shared" si="2"/>
        <v>1290594</v>
      </c>
    </row>
    <row r="157" spans="1:7" ht="17.25" customHeight="1" x14ac:dyDescent="0.25">
      <c r="A157" s="31"/>
      <c r="B157" s="91" t="s">
        <v>319</v>
      </c>
      <c r="C157" s="90"/>
      <c r="D157" s="90">
        <v>4779060</v>
      </c>
      <c r="E157" s="90"/>
      <c r="F157" s="90"/>
      <c r="G157" s="10">
        <f t="shared" si="2"/>
        <v>4779060</v>
      </c>
    </row>
    <row r="158" spans="1:7" ht="17.25" customHeight="1" x14ac:dyDescent="0.25">
      <c r="A158" s="31"/>
      <c r="B158" s="89" t="s">
        <v>320</v>
      </c>
      <c r="C158" s="90"/>
      <c r="D158" s="90">
        <v>697488</v>
      </c>
      <c r="E158" s="90"/>
      <c r="F158" s="90"/>
      <c r="G158" s="10">
        <f t="shared" si="2"/>
        <v>697488</v>
      </c>
    </row>
    <row r="159" spans="1:7" ht="17.25" customHeight="1" x14ac:dyDescent="0.25">
      <c r="A159" s="31">
        <v>32</v>
      </c>
      <c r="B159" s="89" t="s">
        <v>40</v>
      </c>
      <c r="C159" s="90">
        <v>26552486</v>
      </c>
      <c r="D159" s="90">
        <v>1116274</v>
      </c>
      <c r="E159" s="90"/>
      <c r="F159" s="90"/>
      <c r="G159" s="10">
        <f t="shared" si="2"/>
        <v>27668760</v>
      </c>
    </row>
    <row r="160" spans="1:7" ht="17.25" customHeight="1" x14ac:dyDescent="0.25">
      <c r="A160" s="31">
        <v>33</v>
      </c>
      <c r="B160" s="89" t="s">
        <v>321</v>
      </c>
      <c r="C160" s="90">
        <v>20420780</v>
      </c>
      <c r="D160" s="90">
        <v>758962</v>
      </c>
      <c r="E160" s="90"/>
      <c r="F160" s="90"/>
      <c r="G160" s="10">
        <f t="shared" si="2"/>
        <v>21179742</v>
      </c>
    </row>
    <row r="161" spans="1:9" ht="17.25" customHeight="1" x14ac:dyDescent="0.25">
      <c r="A161" s="31">
        <v>34</v>
      </c>
      <c r="B161" s="89" t="s">
        <v>322</v>
      </c>
      <c r="C161" s="90">
        <v>9718201</v>
      </c>
      <c r="D161" s="90">
        <v>331000</v>
      </c>
      <c r="E161" s="90"/>
      <c r="F161" s="90">
        <v>386160</v>
      </c>
      <c r="G161" s="10">
        <f t="shared" si="2"/>
        <v>10435361</v>
      </c>
    </row>
    <row r="162" spans="1:9" ht="17.25" customHeight="1" x14ac:dyDescent="0.25">
      <c r="A162" s="31">
        <v>35</v>
      </c>
      <c r="B162" s="89" t="s">
        <v>27</v>
      </c>
      <c r="C162" s="90"/>
      <c r="D162" s="90"/>
      <c r="E162" s="90"/>
      <c r="F162" s="90">
        <v>639521932</v>
      </c>
      <c r="G162" s="10">
        <f t="shared" si="2"/>
        <v>639521932</v>
      </c>
    </row>
    <row r="163" spans="1:9" ht="17.25" customHeight="1" x14ac:dyDescent="0.25">
      <c r="A163" s="31">
        <v>36</v>
      </c>
      <c r="B163" s="89" t="s">
        <v>88</v>
      </c>
      <c r="C163" s="90"/>
      <c r="D163" s="90"/>
      <c r="E163" s="90"/>
      <c r="F163" s="90">
        <v>40000000</v>
      </c>
      <c r="G163" s="10">
        <f t="shared" si="2"/>
        <v>40000000</v>
      </c>
    </row>
    <row r="164" spans="1:9" ht="17.25" customHeight="1" x14ac:dyDescent="0.25">
      <c r="A164" s="31">
        <v>37</v>
      </c>
      <c r="B164" s="91" t="s">
        <v>118</v>
      </c>
      <c r="C164" s="90">
        <v>21285398</v>
      </c>
      <c r="D164" s="90"/>
      <c r="E164" s="90"/>
      <c r="F164" s="90"/>
      <c r="G164" s="10">
        <f t="shared" si="2"/>
        <v>21285398</v>
      </c>
    </row>
    <row r="165" spans="1:9" ht="17.25" customHeight="1" x14ac:dyDescent="0.25">
      <c r="A165" s="31">
        <v>38</v>
      </c>
      <c r="B165" s="92" t="s">
        <v>168</v>
      </c>
      <c r="C165" s="93">
        <v>38919248</v>
      </c>
      <c r="D165" s="93"/>
      <c r="E165" s="93"/>
      <c r="F165" s="93"/>
      <c r="G165" s="10">
        <f t="shared" si="2"/>
        <v>38919248</v>
      </c>
    </row>
    <row r="166" spans="1:9" ht="17.25" customHeight="1" x14ac:dyDescent="0.25">
      <c r="A166" s="5"/>
      <c r="B166" s="30" t="s">
        <v>26</v>
      </c>
      <c r="C166" s="24">
        <f>SUM(C4:C165)</f>
        <v>907067326</v>
      </c>
      <c r="D166" s="24">
        <f>SUM(D4:D165)</f>
        <v>1755356974.9000001</v>
      </c>
      <c r="E166" s="24">
        <f>SUM(E4:E165)</f>
        <v>160394897.69999999</v>
      </c>
      <c r="F166" s="24">
        <f>SUM(F4:F165)</f>
        <v>900822262.10000002</v>
      </c>
      <c r="G166" s="24">
        <f>SUM(G4:G165)</f>
        <v>3723641460.6999998</v>
      </c>
      <c r="I166" s="4"/>
    </row>
    <row r="167" spans="1:9" ht="17.25" customHeight="1" x14ac:dyDescent="0.25">
      <c r="B167" s="43"/>
      <c r="C167" s="33"/>
      <c r="D167" s="33"/>
      <c r="E167" s="33"/>
      <c r="F167" s="33"/>
      <c r="G167" s="33"/>
      <c r="I167" s="4"/>
    </row>
    <row r="168" spans="1:9" s="34" customFormat="1" ht="18.75" x14ac:dyDescent="0.3">
      <c r="B168" s="34" t="s">
        <v>100</v>
      </c>
      <c r="E168" s="34" t="s">
        <v>101</v>
      </c>
    </row>
    <row r="169" spans="1:9" s="34" customFormat="1" ht="18.75" x14ac:dyDescent="0.3"/>
    <row r="170" spans="1:9" s="34" customFormat="1" ht="18.75" x14ac:dyDescent="0.3"/>
    <row r="171" spans="1:9" s="34" customFormat="1" ht="18.75" x14ac:dyDescent="0.3">
      <c r="B171" s="76" t="s">
        <v>102</v>
      </c>
      <c r="C171" s="76"/>
      <c r="E171" s="76" t="s">
        <v>103</v>
      </c>
      <c r="F171" s="76"/>
      <c r="G171" s="76"/>
    </row>
    <row r="172" spans="1:9" s="34" customFormat="1" ht="18.75" x14ac:dyDescent="0.3">
      <c r="B172" s="73" t="s">
        <v>104</v>
      </c>
      <c r="C172" s="73"/>
      <c r="E172" s="73" t="s">
        <v>105</v>
      </c>
      <c r="F172" s="73"/>
      <c r="G172" s="73"/>
    </row>
    <row r="173" spans="1:9" s="34" customFormat="1" ht="18.75" x14ac:dyDescent="0.3"/>
    <row r="174" spans="1:9" ht="17.25" customHeight="1" x14ac:dyDescent="0.25">
      <c r="B174" s="43"/>
      <c r="C174" s="33"/>
      <c r="D174" s="33"/>
      <c r="E174" s="33"/>
      <c r="F174" s="33"/>
      <c r="G174" s="33"/>
      <c r="I174" s="4"/>
    </row>
    <row r="175" spans="1:9" ht="17.25" customHeight="1" x14ac:dyDescent="0.25">
      <c r="B175" s="43"/>
      <c r="C175" s="33"/>
      <c r="D175" s="33"/>
      <c r="E175" s="33"/>
      <c r="F175" s="33"/>
      <c r="G175" s="33"/>
      <c r="I175" s="4"/>
    </row>
    <row r="176" spans="1:9" ht="17.25" customHeight="1" x14ac:dyDescent="0.25">
      <c r="B176" s="43"/>
      <c r="C176" s="33"/>
      <c r="D176" s="33"/>
      <c r="E176" s="33"/>
      <c r="F176" s="33"/>
      <c r="G176" s="33"/>
      <c r="I176" s="4"/>
    </row>
    <row r="177" spans="2:9" ht="17.25" customHeight="1" x14ac:dyDescent="0.25">
      <c r="B177" s="43"/>
      <c r="C177" s="33"/>
      <c r="D177" s="33"/>
      <c r="E177" s="33"/>
      <c r="F177" s="33"/>
      <c r="G177" s="33"/>
      <c r="I177" s="4"/>
    </row>
    <row r="178" spans="2:9" ht="17.25" customHeight="1" x14ac:dyDescent="0.25">
      <c r="B178" s="43"/>
      <c r="C178" s="33"/>
      <c r="D178" s="33"/>
      <c r="E178" s="33"/>
      <c r="F178" s="33"/>
      <c r="G178" s="33"/>
      <c r="I178" s="4"/>
    </row>
    <row r="179" spans="2:9" x14ac:dyDescent="0.25">
      <c r="B179" s="2"/>
      <c r="G179" s="11"/>
    </row>
    <row r="180" spans="2:9" x14ac:dyDescent="0.25">
      <c r="G180" s="4"/>
    </row>
  </sheetData>
  <mergeCells count="5">
    <mergeCell ref="A3:B3"/>
    <mergeCell ref="B171:C171"/>
    <mergeCell ref="E171:G171"/>
    <mergeCell ref="B172:C172"/>
    <mergeCell ref="E172:G172"/>
  </mergeCells>
  <pageMargins left="0.64" right="0.64" top="0.5" bottom="0.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view="pageBreakPreview" topLeftCell="A67" zoomScale="130" zoomScaleNormal="115" zoomScaleSheetLayoutView="130" workbookViewId="0">
      <selection activeCell="E178" sqref="E178"/>
    </sheetView>
  </sheetViews>
  <sheetFormatPr defaultRowHeight="15" x14ac:dyDescent="0.25"/>
  <cols>
    <col min="1" max="1" width="4.140625" style="36" customWidth="1"/>
    <col min="2" max="2" width="78.5703125" customWidth="1"/>
    <col min="3" max="3" width="16.140625" customWidth="1"/>
    <col min="4" max="4" width="18.28515625" customWidth="1"/>
    <col min="5" max="5" width="20.7109375" customWidth="1"/>
  </cols>
  <sheetData>
    <row r="1" spans="1:4" ht="15.75" customHeight="1" x14ac:dyDescent="0.25">
      <c r="B1" s="94" t="s">
        <v>89</v>
      </c>
      <c r="C1" s="14"/>
      <c r="D1" s="15"/>
    </row>
    <row r="2" spans="1:4" ht="15.75" customHeight="1" x14ac:dyDescent="0.25">
      <c r="B2" s="13"/>
      <c r="C2" s="14"/>
      <c r="D2" s="15"/>
    </row>
    <row r="3" spans="1:4" ht="18.75" customHeight="1" x14ac:dyDescent="0.35">
      <c r="B3" s="95" t="s">
        <v>90</v>
      </c>
      <c r="C3" s="14"/>
      <c r="D3" s="15"/>
    </row>
    <row r="4" spans="1:4" ht="15.75" customHeight="1" x14ac:dyDescent="0.3">
      <c r="B4" s="17"/>
      <c r="C4" s="14"/>
      <c r="D4" s="15"/>
    </row>
    <row r="5" spans="1:4" ht="15.75" customHeight="1" x14ac:dyDescent="0.3">
      <c r="B5" s="18" t="s">
        <v>91</v>
      </c>
      <c r="C5" s="14"/>
      <c r="D5" s="15"/>
    </row>
    <row r="6" spans="1:4" ht="15.75" customHeight="1" x14ac:dyDescent="0.25">
      <c r="A6" s="40"/>
      <c r="B6" s="79" t="s">
        <v>82</v>
      </c>
      <c r="C6" s="19"/>
      <c r="D6" s="19" t="s">
        <v>92</v>
      </c>
    </row>
    <row r="7" spans="1:4" ht="15.75" customHeight="1" x14ac:dyDescent="0.25">
      <c r="A7" s="41"/>
      <c r="B7" s="80"/>
      <c r="C7" s="20" t="s">
        <v>83</v>
      </c>
      <c r="D7" s="20">
        <v>2021</v>
      </c>
    </row>
    <row r="8" spans="1:4" ht="15.75" customHeight="1" x14ac:dyDescent="0.25">
      <c r="A8" s="42"/>
      <c r="B8" s="81"/>
      <c r="C8" s="38"/>
      <c r="D8" s="39" t="s">
        <v>93</v>
      </c>
    </row>
    <row r="9" spans="1:4" ht="15.75" customHeight="1" x14ac:dyDescent="0.25">
      <c r="A9" s="21" t="s">
        <v>119</v>
      </c>
      <c r="B9" s="28"/>
      <c r="C9" s="31"/>
      <c r="D9" s="23"/>
    </row>
    <row r="10" spans="1:4" ht="15" customHeight="1" x14ac:dyDescent="0.25">
      <c r="A10" s="96" t="s">
        <v>323</v>
      </c>
      <c r="B10" s="28"/>
      <c r="C10" s="31"/>
      <c r="D10" s="23"/>
    </row>
    <row r="11" spans="1:4" ht="15.75" customHeight="1" x14ac:dyDescent="0.25">
      <c r="A11" s="97">
        <v>1</v>
      </c>
      <c r="B11" s="98" t="s">
        <v>324</v>
      </c>
      <c r="C11" s="99"/>
      <c r="D11" s="23">
        <v>9920000</v>
      </c>
    </row>
    <row r="12" spans="1:4" ht="15.75" customHeight="1" x14ac:dyDescent="0.25">
      <c r="A12" s="97">
        <v>2</v>
      </c>
      <c r="B12" s="98" t="s">
        <v>325</v>
      </c>
      <c r="C12" s="99"/>
      <c r="D12" s="23">
        <v>4312500</v>
      </c>
    </row>
    <row r="13" spans="1:4" ht="15.75" customHeight="1" x14ac:dyDescent="0.25">
      <c r="A13" s="97">
        <v>3</v>
      </c>
      <c r="B13" s="98" t="s">
        <v>326</v>
      </c>
      <c r="C13" s="99"/>
      <c r="D13" s="23">
        <v>9393000</v>
      </c>
    </row>
    <row r="14" spans="1:4" ht="15.75" customHeight="1" x14ac:dyDescent="0.25">
      <c r="A14" s="100" t="s">
        <v>327</v>
      </c>
      <c r="B14" s="98"/>
      <c r="C14" s="99"/>
      <c r="D14" s="23"/>
    </row>
    <row r="15" spans="1:4" ht="15.75" customHeight="1" x14ac:dyDescent="0.25">
      <c r="A15" s="97">
        <v>4</v>
      </c>
      <c r="B15" s="98" t="s">
        <v>328</v>
      </c>
      <c r="C15" s="99"/>
      <c r="D15" s="23">
        <v>5250000</v>
      </c>
    </row>
    <row r="16" spans="1:4" ht="15.75" customHeight="1" x14ac:dyDescent="0.25">
      <c r="A16" s="97">
        <v>5</v>
      </c>
      <c r="B16" s="98" t="s">
        <v>329</v>
      </c>
      <c r="C16" s="99"/>
      <c r="D16" s="23">
        <v>2665000</v>
      </c>
    </row>
    <row r="17" spans="1:4" ht="15.75" customHeight="1" x14ac:dyDescent="0.25">
      <c r="A17" s="97">
        <v>6</v>
      </c>
      <c r="B17" s="98" t="s">
        <v>330</v>
      </c>
      <c r="C17" s="99"/>
      <c r="D17" s="23">
        <v>4100000</v>
      </c>
    </row>
    <row r="18" spans="1:4" ht="15.75" customHeight="1" x14ac:dyDescent="0.25">
      <c r="A18" s="97">
        <v>7</v>
      </c>
      <c r="B18" s="98" t="s">
        <v>331</v>
      </c>
      <c r="C18" s="99"/>
      <c r="D18" s="23">
        <v>10250000</v>
      </c>
    </row>
    <row r="19" spans="1:4" ht="15.75" customHeight="1" x14ac:dyDescent="0.25">
      <c r="A19" s="97">
        <v>8</v>
      </c>
      <c r="B19" s="98" t="s">
        <v>332</v>
      </c>
      <c r="C19" s="99"/>
      <c r="D19" s="23">
        <v>2187500</v>
      </c>
    </row>
    <row r="20" spans="1:4" ht="15.75" customHeight="1" x14ac:dyDescent="0.25">
      <c r="A20" s="97">
        <v>9</v>
      </c>
      <c r="B20" s="98" t="s">
        <v>333</v>
      </c>
      <c r="C20" s="99"/>
      <c r="D20" s="23">
        <v>1837500</v>
      </c>
    </row>
    <row r="21" spans="1:4" ht="15.75" customHeight="1" x14ac:dyDescent="0.25">
      <c r="A21" s="97">
        <v>10</v>
      </c>
      <c r="B21" s="98" t="s">
        <v>334</v>
      </c>
      <c r="C21" s="99"/>
      <c r="D21" s="23">
        <v>8815000</v>
      </c>
    </row>
    <row r="22" spans="1:4" ht="15.75" customHeight="1" x14ac:dyDescent="0.25">
      <c r="A22" s="97">
        <v>11</v>
      </c>
      <c r="B22" s="98" t="s">
        <v>335</v>
      </c>
      <c r="C22" s="99"/>
      <c r="D22" s="23">
        <v>8347500</v>
      </c>
    </row>
    <row r="23" spans="1:4" ht="31.5" customHeight="1" x14ac:dyDescent="0.25">
      <c r="A23" s="97">
        <v>12</v>
      </c>
      <c r="B23" s="101" t="s">
        <v>336</v>
      </c>
      <c r="C23" s="99"/>
      <c r="D23" s="23">
        <v>40211000</v>
      </c>
    </row>
    <row r="24" spans="1:4" ht="15.75" customHeight="1" x14ac:dyDescent="0.25">
      <c r="A24" s="97">
        <v>13</v>
      </c>
      <c r="B24" s="98" t="s">
        <v>337</v>
      </c>
      <c r="C24" s="99"/>
      <c r="D24" s="23">
        <v>17842500</v>
      </c>
    </row>
    <row r="25" spans="1:4" ht="15.75" customHeight="1" x14ac:dyDescent="0.25">
      <c r="A25" s="97">
        <v>14</v>
      </c>
      <c r="B25" s="98" t="s">
        <v>338</v>
      </c>
      <c r="C25" s="99"/>
      <c r="D25" s="23">
        <v>4100000</v>
      </c>
    </row>
    <row r="26" spans="1:4" ht="15.75" customHeight="1" x14ac:dyDescent="0.25">
      <c r="A26" s="97">
        <v>15</v>
      </c>
      <c r="B26" s="98" t="s">
        <v>339</v>
      </c>
      <c r="C26" s="99"/>
      <c r="D26" s="23">
        <v>15050000</v>
      </c>
    </row>
    <row r="27" spans="1:4" ht="15.75" customHeight="1" x14ac:dyDescent="0.25">
      <c r="A27" s="97">
        <v>16</v>
      </c>
      <c r="B27" s="98" t="s">
        <v>340</v>
      </c>
      <c r="C27" s="99"/>
      <c r="D27" s="23">
        <v>9012500</v>
      </c>
    </row>
    <row r="28" spans="1:4" ht="31.5" customHeight="1" x14ac:dyDescent="0.25">
      <c r="A28" s="97">
        <v>17</v>
      </c>
      <c r="B28" s="101" t="s">
        <v>341</v>
      </c>
      <c r="C28" s="99"/>
      <c r="D28" s="23">
        <v>17511000</v>
      </c>
    </row>
    <row r="29" spans="1:4" ht="15.75" customHeight="1" x14ac:dyDescent="0.25">
      <c r="A29" s="97">
        <v>18</v>
      </c>
      <c r="B29" s="98" t="s">
        <v>342</v>
      </c>
      <c r="C29" s="99"/>
      <c r="D29" s="23">
        <v>14000000</v>
      </c>
    </row>
    <row r="30" spans="1:4" ht="15.75" customHeight="1" x14ac:dyDescent="0.25">
      <c r="A30" s="97">
        <v>19</v>
      </c>
      <c r="B30" s="98" t="s">
        <v>343</v>
      </c>
      <c r="C30" s="99"/>
      <c r="D30" s="23">
        <v>10250000</v>
      </c>
    </row>
    <row r="31" spans="1:4" ht="15.75" customHeight="1" x14ac:dyDescent="0.25">
      <c r="A31" s="97">
        <v>20</v>
      </c>
      <c r="B31" s="98" t="s">
        <v>344</v>
      </c>
      <c r="C31" s="99"/>
      <c r="D31" s="23">
        <v>7236500</v>
      </c>
    </row>
    <row r="32" spans="1:4" ht="15.75" customHeight="1" x14ac:dyDescent="0.25">
      <c r="A32" s="97">
        <v>21</v>
      </c>
      <c r="B32" s="98" t="s">
        <v>345</v>
      </c>
      <c r="C32" s="99"/>
      <c r="D32" s="23">
        <v>20905500</v>
      </c>
    </row>
    <row r="33" spans="1:4" ht="15.75" customHeight="1" x14ac:dyDescent="0.25">
      <c r="A33" s="97">
        <v>22</v>
      </c>
      <c r="B33" s="98" t="s">
        <v>346</v>
      </c>
      <c r="C33" s="99"/>
      <c r="D33" s="23">
        <v>6877500</v>
      </c>
    </row>
    <row r="34" spans="1:4" ht="15.75" customHeight="1" x14ac:dyDescent="0.25">
      <c r="A34" s="100" t="s">
        <v>347</v>
      </c>
      <c r="B34" s="98"/>
      <c r="C34" s="99"/>
      <c r="D34" s="23"/>
    </row>
    <row r="35" spans="1:4" ht="15.75" customHeight="1" x14ac:dyDescent="0.25">
      <c r="A35" s="97">
        <v>23</v>
      </c>
      <c r="B35" s="98" t="s">
        <v>348</v>
      </c>
      <c r="C35" s="99"/>
      <c r="D35" s="23">
        <v>4100000</v>
      </c>
    </row>
    <row r="36" spans="1:4" ht="30.75" customHeight="1" x14ac:dyDescent="0.25">
      <c r="A36" s="97">
        <v>24</v>
      </c>
      <c r="B36" s="101" t="s">
        <v>349</v>
      </c>
      <c r="C36" s="99"/>
      <c r="D36" s="23">
        <v>18500000</v>
      </c>
    </row>
    <row r="37" spans="1:4" ht="15.75" customHeight="1" x14ac:dyDescent="0.25">
      <c r="A37" s="97">
        <v>25</v>
      </c>
      <c r="B37" s="98" t="s">
        <v>350</v>
      </c>
      <c r="C37" s="99"/>
      <c r="D37" s="23">
        <v>16681500</v>
      </c>
    </row>
    <row r="38" spans="1:4" ht="31.5" customHeight="1" x14ac:dyDescent="0.25">
      <c r="A38" s="97">
        <v>26</v>
      </c>
      <c r="B38" s="101" t="s">
        <v>351</v>
      </c>
      <c r="C38" s="99"/>
      <c r="D38" s="23">
        <v>45140000</v>
      </c>
    </row>
    <row r="39" spans="1:4" ht="15.75" customHeight="1" x14ac:dyDescent="0.25">
      <c r="A39" s="97">
        <v>27</v>
      </c>
      <c r="B39" s="98" t="s">
        <v>352</v>
      </c>
      <c r="C39" s="99"/>
      <c r="D39" s="23">
        <v>11719000</v>
      </c>
    </row>
    <row r="40" spans="1:4" ht="15.75" customHeight="1" x14ac:dyDescent="0.25">
      <c r="A40" s="97">
        <v>28</v>
      </c>
      <c r="B40" s="98" t="s">
        <v>353</v>
      </c>
      <c r="C40" s="99"/>
      <c r="D40" s="23">
        <v>5850000</v>
      </c>
    </row>
    <row r="41" spans="1:4" ht="15.75" customHeight="1" x14ac:dyDescent="0.25">
      <c r="A41" s="97">
        <v>29</v>
      </c>
      <c r="B41" s="98" t="s">
        <v>354</v>
      </c>
      <c r="C41" s="99"/>
      <c r="D41" s="23">
        <v>4800000</v>
      </c>
    </row>
    <row r="42" spans="1:4" ht="15.75" customHeight="1" x14ac:dyDescent="0.25">
      <c r="A42" s="97">
        <v>30</v>
      </c>
      <c r="B42" s="98" t="s">
        <v>355</v>
      </c>
      <c r="C42" s="99"/>
      <c r="D42" s="23">
        <v>11310000</v>
      </c>
    </row>
    <row r="43" spans="1:4" ht="15.75" customHeight="1" x14ac:dyDescent="0.25">
      <c r="A43" s="97">
        <v>31</v>
      </c>
      <c r="B43" s="98" t="s">
        <v>356</v>
      </c>
      <c r="C43" s="99"/>
      <c r="D43" s="23">
        <v>5850000</v>
      </c>
    </row>
    <row r="44" spans="1:4" ht="15.75" customHeight="1" x14ac:dyDescent="0.25">
      <c r="A44" s="100" t="s">
        <v>357</v>
      </c>
      <c r="B44" s="98"/>
      <c r="C44" s="99"/>
      <c r="D44" s="23"/>
    </row>
    <row r="45" spans="1:4" ht="15.75" customHeight="1" x14ac:dyDescent="0.25">
      <c r="A45" s="97">
        <v>32</v>
      </c>
      <c r="B45" s="98" t="s">
        <v>358</v>
      </c>
      <c r="C45" s="99"/>
      <c r="D45" s="23">
        <v>10000000</v>
      </c>
    </row>
    <row r="46" spans="1:4" ht="31.5" customHeight="1" x14ac:dyDescent="0.25">
      <c r="A46" s="97">
        <v>33</v>
      </c>
      <c r="B46" s="101" t="s">
        <v>359</v>
      </c>
      <c r="C46" s="99"/>
      <c r="D46" s="23">
        <v>2500000</v>
      </c>
    </row>
    <row r="47" spans="1:4" ht="31.5" customHeight="1" x14ac:dyDescent="0.25">
      <c r="A47" s="97">
        <v>34</v>
      </c>
      <c r="B47" s="101" t="s">
        <v>360</v>
      </c>
      <c r="C47" s="99"/>
      <c r="D47" s="23">
        <v>5000000</v>
      </c>
    </row>
    <row r="48" spans="1:4" ht="31.5" customHeight="1" x14ac:dyDescent="0.25">
      <c r="A48" s="97">
        <v>35</v>
      </c>
      <c r="B48" s="101" t="s">
        <v>361</v>
      </c>
      <c r="C48" s="99"/>
      <c r="D48" s="23">
        <v>5000000</v>
      </c>
    </row>
    <row r="49" spans="1:4" ht="15.75" customHeight="1" x14ac:dyDescent="0.25">
      <c r="A49" s="97">
        <v>36</v>
      </c>
      <c r="B49" s="98" t="s">
        <v>362</v>
      </c>
      <c r="C49" s="99"/>
      <c r="D49" s="23">
        <v>10000000</v>
      </c>
    </row>
    <row r="50" spans="1:4" ht="31.5" customHeight="1" x14ac:dyDescent="0.25">
      <c r="A50" s="97">
        <v>37</v>
      </c>
      <c r="B50" s="101" t="s">
        <v>363</v>
      </c>
      <c r="C50" s="99"/>
      <c r="D50" s="23">
        <v>2500000</v>
      </c>
    </row>
    <row r="51" spans="1:4" ht="15.75" customHeight="1" x14ac:dyDescent="0.25">
      <c r="A51" s="100" t="s">
        <v>364</v>
      </c>
      <c r="B51" s="98"/>
      <c r="C51" s="99"/>
      <c r="D51" s="23"/>
    </row>
    <row r="52" spans="1:4" ht="15.75" customHeight="1" x14ac:dyDescent="0.25">
      <c r="A52" s="97">
        <v>38</v>
      </c>
      <c r="B52" s="98" t="s">
        <v>365</v>
      </c>
      <c r="C52" s="99"/>
      <c r="D52" s="23">
        <v>40000000</v>
      </c>
    </row>
    <row r="53" spans="1:4" ht="15.75" customHeight="1" x14ac:dyDescent="0.25">
      <c r="A53" s="97">
        <v>39</v>
      </c>
      <c r="B53" s="98" t="s">
        <v>366</v>
      </c>
      <c r="C53" s="99"/>
      <c r="D53" s="23">
        <v>5000000</v>
      </c>
    </row>
    <row r="54" spans="1:4" ht="15.75" customHeight="1" x14ac:dyDescent="0.25">
      <c r="A54" s="102">
        <v>40</v>
      </c>
      <c r="B54" s="103" t="s">
        <v>367</v>
      </c>
      <c r="C54" s="104"/>
      <c r="D54" s="27">
        <v>10920000</v>
      </c>
    </row>
    <row r="55" spans="1:4" ht="31.5" customHeight="1" x14ac:dyDescent="0.25">
      <c r="A55" s="105">
        <v>41</v>
      </c>
      <c r="B55" s="106" t="s">
        <v>368</v>
      </c>
      <c r="C55" s="107"/>
      <c r="D55" s="108">
        <v>2700000</v>
      </c>
    </row>
    <row r="56" spans="1:4" ht="15.75" customHeight="1" x14ac:dyDescent="0.25">
      <c r="A56" s="97">
        <v>42</v>
      </c>
      <c r="B56" s="98" t="s">
        <v>369</v>
      </c>
      <c r="C56" s="99"/>
      <c r="D56" s="23">
        <v>4745000</v>
      </c>
    </row>
    <row r="57" spans="1:4" ht="15.75" customHeight="1" x14ac:dyDescent="0.25">
      <c r="A57" s="97">
        <v>43</v>
      </c>
      <c r="B57" s="98" t="s">
        <v>370</v>
      </c>
      <c r="C57" s="99"/>
      <c r="D57" s="23">
        <v>4720000</v>
      </c>
    </row>
    <row r="58" spans="1:4" ht="15.75" customHeight="1" x14ac:dyDescent="0.25">
      <c r="A58" s="97">
        <v>44</v>
      </c>
      <c r="B58" s="98" t="s">
        <v>371</v>
      </c>
      <c r="C58" s="99"/>
      <c r="D58" s="23">
        <v>37897000</v>
      </c>
    </row>
    <row r="59" spans="1:4" ht="15.75" customHeight="1" x14ac:dyDescent="0.25">
      <c r="A59" s="100" t="s">
        <v>372</v>
      </c>
      <c r="B59" s="98"/>
      <c r="C59" s="99"/>
      <c r="D59" s="23"/>
    </row>
    <row r="60" spans="1:4" ht="15.75" customHeight="1" x14ac:dyDescent="0.25">
      <c r="A60" s="97">
        <v>45</v>
      </c>
      <c r="B60" s="98" t="s">
        <v>373</v>
      </c>
      <c r="C60" s="99"/>
      <c r="D60" s="23">
        <v>1000000</v>
      </c>
    </row>
    <row r="61" spans="1:4" ht="15.75" customHeight="1" x14ac:dyDescent="0.25">
      <c r="A61" s="97">
        <v>46</v>
      </c>
      <c r="B61" s="98" t="s">
        <v>374</v>
      </c>
      <c r="C61" s="99"/>
      <c r="D61" s="23">
        <v>1000000</v>
      </c>
    </row>
    <row r="62" spans="1:4" ht="15.75" customHeight="1" x14ac:dyDescent="0.25">
      <c r="A62" s="97">
        <v>47</v>
      </c>
      <c r="B62" s="98" t="s">
        <v>375</v>
      </c>
      <c r="C62" s="99"/>
      <c r="D62" s="23">
        <v>1000000</v>
      </c>
    </row>
    <row r="63" spans="1:4" ht="15.75" customHeight="1" x14ac:dyDescent="0.25">
      <c r="A63" s="100" t="s">
        <v>376</v>
      </c>
      <c r="B63" s="98"/>
      <c r="C63" s="99"/>
      <c r="D63" s="23"/>
    </row>
    <row r="64" spans="1:4" ht="15.75" customHeight="1" x14ac:dyDescent="0.25">
      <c r="A64" s="97">
        <v>48</v>
      </c>
      <c r="B64" s="98" t="s">
        <v>377</v>
      </c>
      <c r="C64" s="99"/>
      <c r="D64" s="23">
        <v>20000000</v>
      </c>
    </row>
    <row r="65" spans="1:4" ht="15.75" customHeight="1" x14ac:dyDescent="0.25">
      <c r="A65" s="97">
        <v>49</v>
      </c>
      <c r="B65" s="98" t="s">
        <v>378</v>
      </c>
      <c r="C65" s="99"/>
      <c r="D65" s="23">
        <v>6000000</v>
      </c>
    </row>
    <row r="66" spans="1:4" ht="15.75" customHeight="1" x14ac:dyDescent="0.25">
      <c r="A66" s="97">
        <v>50</v>
      </c>
      <c r="B66" s="98" t="s">
        <v>379</v>
      </c>
      <c r="C66" s="99"/>
      <c r="D66" s="23">
        <v>10000000</v>
      </c>
    </row>
    <row r="67" spans="1:4" ht="15.75" customHeight="1" x14ac:dyDescent="0.25">
      <c r="A67" s="97">
        <v>51</v>
      </c>
      <c r="B67" s="98" t="s">
        <v>380</v>
      </c>
      <c r="C67" s="99"/>
      <c r="D67" s="23">
        <v>5500000</v>
      </c>
    </row>
    <row r="68" spans="1:4" ht="15.75" customHeight="1" x14ac:dyDescent="0.25">
      <c r="A68" s="97">
        <v>52</v>
      </c>
      <c r="B68" s="98" t="s">
        <v>381</v>
      </c>
      <c r="C68" s="99"/>
      <c r="D68" s="23">
        <v>5000000</v>
      </c>
    </row>
    <row r="69" spans="1:4" ht="15.75" customHeight="1" x14ac:dyDescent="0.25">
      <c r="A69" s="97">
        <v>53</v>
      </c>
      <c r="B69" s="98" t="s">
        <v>382</v>
      </c>
      <c r="C69" s="99"/>
      <c r="D69" s="23">
        <v>20000000</v>
      </c>
    </row>
    <row r="70" spans="1:4" ht="15.75" customHeight="1" x14ac:dyDescent="0.25">
      <c r="A70" s="97">
        <v>54</v>
      </c>
      <c r="B70" s="98" t="s">
        <v>383</v>
      </c>
      <c r="C70" s="99"/>
      <c r="D70" s="23">
        <v>28000000</v>
      </c>
    </row>
    <row r="71" spans="1:4" ht="15.75" customHeight="1" x14ac:dyDescent="0.25">
      <c r="A71" s="97">
        <v>55</v>
      </c>
      <c r="B71" s="98" t="s">
        <v>384</v>
      </c>
      <c r="C71" s="99"/>
      <c r="D71" s="23">
        <v>3595000</v>
      </c>
    </row>
    <row r="72" spans="1:4" ht="15.75" customHeight="1" x14ac:dyDescent="0.25">
      <c r="A72" s="100" t="s">
        <v>385</v>
      </c>
      <c r="B72" s="98"/>
      <c r="C72" s="99"/>
      <c r="D72" s="23"/>
    </row>
    <row r="73" spans="1:4" ht="15.75" customHeight="1" x14ac:dyDescent="0.25">
      <c r="A73" s="97">
        <v>56</v>
      </c>
      <c r="B73" s="98" t="s">
        <v>386</v>
      </c>
      <c r="C73" s="99"/>
      <c r="D73" s="23">
        <v>500000</v>
      </c>
    </row>
    <row r="74" spans="1:4" ht="15.75" customHeight="1" x14ac:dyDescent="0.25">
      <c r="A74" s="97">
        <v>57</v>
      </c>
      <c r="B74" s="98" t="s">
        <v>387</v>
      </c>
      <c r="C74" s="99"/>
      <c r="D74" s="23">
        <v>4620000</v>
      </c>
    </row>
    <row r="75" spans="1:4" ht="31.5" customHeight="1" x14ac:dyDescent="0.25">
      <c r="A75" s="97">
        <v>58</v>
      </c>
      <c r="B75" s="101" t="s">
        <v>388</v>
      </c>
      <c r="C75" s="99"/>
      <c r="D75" s="23">
        <v>1715000</v>
      </c>
    </row>
    <row r="76" spans="1:4" ht="15.75" customHeight="1" x14ac:dyDescent="0.25">
      <c r="A76" s="97">
        <v>59</v>
      </c>
      <c r="B76" s="98" t="s">
        <v>389</v>
      </c>
      <c r="C76" s="99"/>
      <c r="D76" s="23">
        <v>1024000</v>
      </c>
    </row>
    <row r="77" spans="1:4" ht="15.75" customHeight="1" x14ac:dyDescent="0.25">
      <c r="A77" s="97">
        <v>60</v>
      </c>
      <c r="B77" s="98" t="s">
        <v>390</v>
      </c>
      <c r="C77" s="99"/>
      <c r="D77" s="23">
        <v>2800000</v>
      </c>
    </row>
    <row r="78" spans="1:4" ht="15.75" customHeight="1" x14ac:dyDescent="0.25">
      <c r="A78" s="97">
        <v>61</v>
      </c>
      <c r="B78" s="98" t="s">
        <v>391</v>
      </c>
      <c r="C78" s="99"/>
      <c r="D78" s="23">
        <v>3551500</v>
      </c>
    </row>
    <row r="79" spans="1:4" ht="15.75" customHeight="1" x14ac:dyDescent="0.25">
      <c r="A79" s="97">
        <v>62</v>
      </c>
      <c r="B79" s="98" t="s">
        <v>392</v>
      </c>
      <c r="C79" s="99"/>
      <c r="D79" s="23">
        <v>19451000</v>
      </c>
    </row>
    <row r="80" spans="1:4" ht="15.75" customHeight="1" x14ac:dyDescent="0.25">
      <c r="A80" s="100" t="s">
        <v>393</v>
      </c>
      <c r="B80" s="98"/>
      <c r="C80" s="99"/>
      <c r="D80" s="23"/>
    </row>
    <row r="81" spans="1:5" ht="15.75" customHeight="1" x14ac:dyDescent="0.25">
      <c r="A81" s="97">
        <v>63</v>
      </c>
      <c r="B81" s="98" t="s">
        <v>394</v>
      </c>
      <c r="C81" s="99"/>
      <c r="D81" s="23">
        <v>9758432</v>
      </c>
    </row>
    <row r="82" spans="1:5" ht="15.75" customHeight="1" x14ac:dyDescent="0.25">
      <c r="A82" s="97"/>
      <c r="B82" s="98"/>
      <c r="C82" s="99"/>
      <c r="D82" s="23"/>
    </row>
    <row r="83" spans="1:5" ht="15.75" customHeight="1" x14ac:dyDescent="0.25">
      <c r="A83" s="21"/>
      <c r="B83" s="28" t="s">
        <v>94</v>
      </c>
      <c r="C83" s="31"/>
      <c r="D83" s="24">
        <f>SUM(D11:D82)</f>
        <v>639521932</v>
      </c>
      <c r="E83" s="33">
        <v>639521932</v>
      </c>
    </row>
    <row r="84" spans="1:5" ht="15.75" customHeight="1" x14ac:dyDescent="0.25">
      <c r="A84" s="21"/>
      <c r="B84" s="28"/>
      <c r="C84" s="31"/>
      <c r="D84" s="23"/>
    </row>
    <row r="85" spans="1:5" ht="15.75" x14ac:dyDescent="0.25">
      <c r="A85" s="25"/>
      <c r="B85" s="37" t="s">
        <v>95</v>
      </c>
      <c r="C85" s="32" t="s">
        <v>30</v>
      </c>
      <c r="D85" s="27">
        <f>+D83</f>
        <v>639521932</v>
      </c>
      <c r="E85" s="48"/>
    </row>
    <row r="86" spans="1:5" ht="21" x14ac:dyDescent="0.25">
      <c r="B86" s="13" t="s">
        <v>30</v>
      </c>
      <c r="C86" s="14"/>
      <c r="D86" s="15"/>
    </row>
    <row r="87" spans="1:5" ht="21" x14ac:dyDescent="0.35">
      <c r="B87" s="95" t="s">
        <v>96</v>
      </c>
      <c r="C87" s="14"/>
      <c r="D87" s="15"/>
    </row>
    <row r="88" spans="1:5" ht="19.5" x14ac:dyDescent="0.3">
      <c r="B88" s="16"/>
      <c r="C88" s="14"/>
      <c r="D88" s="15"/>
    </row>
    <row r="89" spans="1:5" ht="18.75" x14ac:dyDescent="0.3">
      <c r="B89" s="18" t="s">
        <v>97</v>
      </c>
      <c r="C89" s="14"/>
      <c r="D89" s="15"/>
    </row>
    <row r="90" spans="1:5" ht="15.75" x14ac:dyDescent="0.25">
      <c r="A90" s="77" t="s">
        <v>82</v>
      </c>
      <c r="B90" s="82"/>
      <c r="C90" s="44" t="s">
        <v>30</v>
      </c>
      <c r="D90" s="45"/>
    </row>
    <row r="91" spans="1:5" ht="15.75" x14ac:dyDescent="0.25">
      <c r="A91" s="78"/>
      <c r="B91" s="83"/>
      <c r="C91" s="46"/>
      <c r="D91" s="47" t="s">
        <v>92</v>
      </c>
    </row>
    <row r="92" spans="1:5" ht="15.75" x14ac:dyDescent="0.25">
      <c r="A92" s="78"/>
      <c r="B92" s="83"/>
      <c r="C92" s="47" t="s">
        <v>83</v>
      </c>
      <c r="D92" s="47">
        <v>2021</v>
      </c>
    </row>
    <row r="93" spans="1:5" ht="15.75" x14ac:dyDescent="0.25">
      <c r="A93" s="84"/>
      <c r="B93" s="85"/>
      <c r="C93" s="51"/>
      <c r="D93" s="52" t="s">
        <v>93</v>
      </c>
    </row>
    <row r="94" spans="1:5" ht="15.75" x14ac:dyDescent="0.25">
      <c r="A94" s="21" t="s">
        <v>119</v>
      </c>
      <c r="B94" s="28"/>
      <c r="C94" s="22"/>
      <c r="D94" s="23"/>
    </row>
    <row r="95" spans="1:5" ht="15.75" x14ac:dyDescent="0.25">
      <c r="A95" s="21"/>
      <c r="B95" s="28" t="s">
        <v>395</v>
      </c>
      <c r="C95" s="22"/>
      <c r="D95" s="23">
        <v>24000000</v>
      </c>
    </row>
    <row r="96" spans="1:5" ht="16.5" customHeight="1" x14ac:dyDescent="0.25">
      <c r="A96" s="21"/>
      <c r="B96" s="28" t="s">
        <v>396</v>
      </c>
      <c r="C96" s="22"/>
      <c r="D96" s="23">
        <v>16000000</v>
      </c>
    </row>
    <row r="97" spans="1:4" ht="15.75" x14ac:dyDescent="0.25">
      <c r="A97" s="49"/>
      <c r="B97" s="28" t="s">
        <v>94</v>
      </c>
      <c r="C97" s="22"/>
      <c r="D97" s="24">
        <f>SUM(D95:D96)</f>
        <v>40000000</v>
      </c>
    </row>
    <row r="98" spans="1:4" ht="15.75" x14ac:dyDescent="0.25">
      <c r="A98" s="49"/>
      <c r="B98" s="28"/>
      <c r="C98" s="22"/>
      <c r="D98" s="23"/>
    </row>
    <row r="99" spans="1:4" ht="15.75" x14ac:dyDescent="0.25">
      <c r="A99" s="50"/>
      <c r="B99" s="37" t="s">
        <v>95</v>
      </c>
      <c r="C99" s="26" t="s">
        <v>30</v>
      </c>
      <c r="D99" s="27">
        <f>D97</f>
        <v>40000000</v>
      </c>
    </row>
  </sheetData>
  <mergeCells count="2">
    <mergeCell ref="B6:B8"/>
    <mergeCell ref="A90:B93"/>
  </mergeCells>
  <pageMargins left="0.64" right="0.64" top="0.67" bottom="0.67" header="0.3" footer="0.3"/>
  <pageSetup paperSize="9" scale="76" orientation="portrait" r:id="rId1"/>
  <rowBreaks count="1" manualBreakCount="1">
    <brk id="54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"/>
  <sheetViews>
    <sheetView tabSelected="1" view="pageBreakPreview" zoomScale="120" zoomScaleNormal="120" zoomScaleSheetLayoutView="12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6" sqref="C6"/>
    </sheetView>
  </sheetViews>
  <sheetFormatPr defaultColWidth="9" defaultRowHeight="18.75" x14ac:dyDescent="0.3"/>
  <cols>
    <col min="1" max="2" width="2.7109375" style="34" customWidth="1"/>
    <col min="3" max="3" width="50.42578125" style="34" customWidth="1"/>
    <col min="4" max="4" width="14.7109375" style="34" customWidth="1"/>
    <col min="5" max="5" width="21.28515625" style="34" customWidth="1"/>
    <col min="6" max="6" width="22.140625" style="34" customWidth="1"/>
    <col min="7" max="7" width="21.85546875" style="34" customWidth="1"/>
    <col min="8" max="8" width="19.42578125" style="34" customWidth="1"/>
    <col min="9" max="9" width="20" style="34" customWidth="1"/>
    <col min="10" max="10" width="21.140625" style="34" customWidth="1"/>
    <col min="11" max="11" width="23.7109375" style="34" customWidth="1"/>
    <col min="12" max="16384" width="9" style="34"/>
  </cols>
  <sheetData>
    <row r="1" spans="1:10" ht="21" x14ac:dyDescent="0.35">
      <c r="A1" s="29" t="s">
        <v>397</v>
      </c>
    </row>
    <row r="3" spans="1:10" ht="18" customHeight="1" x14ac:dyDescent="0.3">
      <c r="A3" s="8" t="s">
        <v>120</v>
      </c>
    </row>
    <row r="4" spans="1:10" ht="37.5" x14ac:dyDescent="0.3">
      <c r="A4" s="86" t="s">
        <v>98</v>
      </c>
      <c r="B4" s="87"/>
      <c r="C4" s="88"/>
      <c r="D4" s="53" t="s">
        <v>83</v>
      </c>
      <c r="E4" s="53" t="s">
        <v>84</v>
      </c>
      <c r="F4" s="53" t="s">
        <v>85</v>
      </c>
      <c r="G4" s="53" t="s">
        <v>86</v>
      </c>
      <c r="H4" s="53" t="s">
        <v>87</v>
      </c>
      <c r="I4" s="53" t="s">
        <v>121</v>
      </c>
      <c r="J4" s="53" t="s">
        <v>25</v>
      </c>
    </row>
    <row r="5" spans="1:10" x14ac:dyDescent="0.3">
      <c r="A5" s="54" t="s">
        <v>122</v>
      </c>
      <c r="B5" s="55"/>
      <c r="C5" s="56"/>
      <c r="D5" s="57"/>
      <c r="E5" s="57"/>
      <c r="F5" s="57"/>
      <c r="G5" s="57"/>
      <c r="H5" s="57"/>
      <c r="I5" s="57"/>
      <c r="J5" s="57"/>
    </row>
    <row r="6" spans="1:10" ht="15" customHeight="1" x14ac:dyDescent="0.3">
      <c r="A6" s="54"/>
      <c r="B6" s="55" t="s">
        <v>123</v>
      </c>
      <c r="C6" s="56"/>
      <c r="D6" s="57"/>
      <c r="E6" s="58"/>
      <c r="F6" s="58"/>
      <c r="G6" s="58"/>
      <c r="H6" s="58"/>
      <c r="I6" s="58"/>
      <c r="J6" s="58"/>
    </row>
    <row r="7" spans="1:10" ht="15" customHeight="1" x14ac:dyDescent="0.3">
      <c r="A7" s="54"/>
      <c r="B7" s="55"/>
      <c r="C7" s="34" t="s">
        <v>398</v>
      </c>
      <c r="D7" s="57" t="s">
        <v>116</v>
      </c>
      <c r="E7" s="58">
        <v>294927684</v>
      </c>
      <c r="F7" s="58">
        <v>88630056</v>
      </c>
      <c r="G7" s="58">
        <v>150554760</v>
      </c>
      <c r="H7" s="58">
        <v>0</v>
      </c>
      <c r="I7" s="59">
        <v>5672868</v>
      </c>
      <c r="J7" s="58">
        <f>SUM(E7:I7)</f>
        <v>539785368</v>
      </c>
    </row>
    <row r="8" spans="1:10" ht="15" customHeight="1" x14ac:dyDescent="0.3">
      <c r="A8" s="54"/>
      <c r="B8" s="55"/>
      <c r="C8" s="34" t="s">
        <v>124</v>
      </c>
      <c r="D8" s="57" t="s">
        <v>125</v>
      </c>
      <c r="E8" s="58">
        <v>18000000</v>
      </c>
      <c r="F8" s="58">
        <v>6072000</v>
      </c>
      <c r="G8" s="58">
        <v>10776000</v>
      </c>
      <c r="H8" s="58">
        <v>0</v>
      </c>
      <c r="I8" s="58">
        <v>552000</v>
      </c>
      <c r="J8" s="58">
        <f t="shared" ref="J8:J36" si="0">SUM(E8:I8)</f>
        <v>35400000</v>
      </c>
    </row>
    <row r="9" spans="1:10" ht="15" customHeight="1" x14ac:dyDescent="0.3">
      <c r="A9" s="54"/>
      <c r="B9" s="55"/>
      <c r="C9" s="34" t="s">
        <v>126</v>
      </c>
      <c r="D9" s="57" t="s">
        <v>127</v>
      </c>
      <c r="E9" s="58">
        <v>3996000</v>
      </c>
      <c r="F9" s="58">
        <v>624000</v>
      </c>
      <c r="G9" s="58">
        <v>1254000</v>
      </c>
      <c r="H9" s="58">
        <v>0</v>
      </c>
      <c r="I9" s="58">
        <v>0</v>
      </c>
      <c r="J9" s="58">
        <f t="shared" si="0"/>
        <v>5874000</v>
      </c>
    </row>
    <row r="10" spans="1:10" ht="15" customHeight="1" x14ac:dyDescent="0.3">
      <c r="A10" s="54"/>
      <c r="B10" s="55"/>
      <c r="C10" s="34" t="s">
        <v>128</v>
      </c>
      <c r="D10" s="57" t="s">
        <v>129</v>
      </c>
      <c r="E10" s="58">
        <v>3996000</v>
      </c>
      <c r="F10" s="58">
        <v>624000</v>
      </c>
      <c r="G10" s="58">
        <v>1254000</v>
      </c>
      <c r="H10" s="58">
        <v>0</v>
      </c>
      <c r="I10" s="58">
        <v>0</v>
      </c>
      <c r="J10" s="58">
        <f t="shared" si="0"/>
        <v>5874000</v>
      </c>
    </row>
    <row r="11" spans="1:10" ht="15" customHeight="1" x14ac:dyDescent="0.3">
      <c r="A11" s="54"/>
      <c r="B11" s="55"/>
      <c r="C11" s="34" t="s">
        <v>130</v>
      </c>
      <c r="D11" s="57" t="s">
        <v>131</v>
      </c>
      <c r="E11" s="58">
        <v>4500000</v>
      </c>
      <c r="F11" s="58">
        <v>1518000</v>
      </c>
      <c r="G11" s="58">
        <v>2694000</v>
      </c>
      <c r="H11" s="58">
        <v>0</v>
      </c>
      <c r="I11" s="58">
        <v>138000</v>
      </c>
      <c r="J11" s="58">
        <f t="shared" si="0"/>
        <v>8850000</v>
      </c>
    </row>
    <row r="12" spans="1:10" ht="15" customHeight="1" x14ac:dyDescent="0.3">
      <c r="A12" s="54"/>
      <c r="B12" s="55"/>
      <c r="C12" s="34" t="s">
        <v>132</v>
      </c>
      <c r="D12" s="57" t="s">
        <v>133</v>
      </c>
      <c r="E12" s="58">
        <v>0</v>
      </c>
      <c r="F12" s="58">
        <v>486000</v>
      </c>
      <c r="G12" s="58">
        <v>0</v>
      </c>
      <c r="H12" s="58">
        <v>0</v>
      </c>
      <c r="I12" s="58">
        <v>0</v>
      </c>
      <c r="J12" s="58">
        <f t="shared" si="0"/>
        <v>486000</v>
      </c>
    </row>
    <row r="13" spans="1:10" ht="15" customHeight="1" x14ac:dyDescent="0.3">
      <c r="A13" s="54"/>
      <c r="B13" s="55"/>
      <c r="C13" s="34" t="s">
        <v>134</v>
      </c>
      <c r="D13" s="57"/>
      <c r="E13" s="58">
        <v>0</v>
      </c>
      <c r="F13" s="58">
        <v>3078000</v>
      </c>
      <c r="G13" s="58">
        <v>414000</v>
      </c>
      <c r="H13" s="58">
        <v>0</v>
      </c>
      <c r="I13" s="58">
        <v>0</v>
      </c>
      <c r="J13" s="58">
        <f t="shared" si="0"/>
        <v>3492000</v>
      </c>
    </row>
    <row r="14" spans="1:10" ht="15" customHeight="1" x14ac:dyDescent="0.3">
      <c r="A14" s="54"/>
      <c r="B14" s="55"/>
      <c r="C14" s="34" t="s">
        <v>135</v>
      </c>
      <c r="D14" s="57" t="s">
        <v>136</v>
      </c>
      <c r="E14" s="58">
        <v>0</v>
      </c>
      <c r="F14" s="58">
        <v>307800</v>
      </c>
      <c r="G14" s="58">
        <v>0</v>
      </c>
      <c r="H14" s="58">
        <v>0</v>
      </c>
      <c r="I14" s="58">
        <v>0</v>
      </c>
      <c r="J14" s="58">
        <f t="shared" si="0"/>
        <v>307800</v>
      </c>
    </row>
    <row r="15" spans="1:10" ht="15" customHeight="1" x14ac:dyDescent="0.3">
      <c r="A15" s="54"/>
      <c r="B15" s="55"/>
      <c r="C15" s="34" t="s">
        <v>137</v>
      </c>
      <c r="D15" s="57" t="s">
        <v>138</v>
      </c>
      <c r="E15" s="58">
        <v>0</v>
      </c>
      <c r="F15" s="58">
        <v>2160000</v>
      </c>
      <c r="G15" s="58">
        <v>0</v>
      </c>
      <c r="H15" s="58">
        <v>0</v>
      </c>
      <c r="I15" s="58">
        <v>0</v>
      </c>
      <c r="J15" s="58">
        <f t="shared" si="0"/>
        <v>2160000</v>
      </c>
    </row>
    <row r="16" spans="1:10" ht="15" customHeight="1" x14ac:dyDescent="0.3">
      <c r="A16" s="54"/>
      <c r="B16" s="55"/>
      <c r="C16" s="34" t="s">
        <v>139</v>
      </c>
      <c r="D16" s="57" t="s">
        <v>140</v>
      </c>
      <c r="E16" s="58">
        <v>0</v>
      </c>
      <c r="F16" s="58">
        <v>4634815</v>
      </c>
      <c r="G16" s="58">
        <v>0</v>
      </c>
      <c r="H16" s="58">
        <v>0</v>
      </c>
      <c r="I16" s="58">
        <v>0</v>
      </c>
      <c r="J16" s="58">
        <f t="shared" si="0"/>
        <v>4634815</v>
      </c>
    </row>
    <row r="17" spans="1:18" ht="15" customHeight="1" x14ac:dyDescent="0.3">
      <c r="A17" s="54"/>
      <c r="B17" s="55"/>
      <c r="C17" s="34" t="s">
        <v>141</v>
      </c>
      <c r="D17" s="57"/>
      <c r="E17" s="58">
        <v>0</v>
      </c>
      <c r="F17" s="58">
        <v>14390184</v>
      </c>
      <c r="G17" s="58">
        <v>1539132</v>
      </c>
      <c r="H17" s="58">
        <v>0</v>
      </c>
      <c r="I17" s="58">
        <v>0</v>
      </c>
      <c r="J17" s="58">
        <f t="shared" si="0"/>
        <v>15929316</v>
      </c>
    </row>
    <row r="18" spans="1:18" ht="15" customHeight="1" x14ac:dyDescent="0.3">
      <c r="A18" s="54"/>
      <c r="B18" s="55"/>
      <c r="C18" s="34" t="s">
        <v>142</v>
      </c>
      <c r="D18" s="57" t="s">
        <v>143</v>
      </c>
      <c r="E18" s="58">
        <v>0</v>
      </c>
      <c r="F18" s="58">
        <v>3398263</v>
      </c>
      <c r="G18" s="58">
        <v>0</v>
      </c>
      <c r="H18" s="58">
        <v>0</v>
      </c>
      <c r="I18" s="58">
        <v>0</v>
      </c>
      <c r="J18" s="58">
        <f t="shared" si="0"/>
        <v>3398263</v>
      </c>
    </row>
    <row r="19" spans="1:18" ht="15" customHeight="1" x14ac:dyDescent="0.3">
      <c r="A19" s="54"/>
      <c r="B19" s="55"/>
      <c r="C19" s="34" t="s">
        <v>399</v>
      </c>
      <c r="D19" s="57" t="s">
        <v>144</v>
      </c>
      <c r="E19" s="58">
        <v>975000</v>
      </c>
      <c r="F19" s="58">
        <v>0</v>
      </c>
      <c r="G19" s="58">
        <v>1225527</v>
      </c>
      <c r="H19" s="58">
        <v>0</v>
      </c>
      <c r="I19" s="58">
        <v>345263</v>
      </c>
      <c r="J19" s="58">
        <f t="shared" si="0"/>
        <v>2545790</v>
      </c>
    </row>
    <row r="20" spans="1:18" ht="15" customHeight="1" x14ac:dyDescent="0.3">
      <c r="A20" s="54"/>
      <c r="B20" s="55"/>
      <c r="C20" s="34" t="s">
        <v>145</v>
      </c>
      <c r="D20" s="57" t="s">
        <v>146</v>
      </c>
      <c r="E20" s="58">
        <v>24574307</v>
      </c>
      <c r="F20" s="58">
        <v>7385838</v>
      </c>
      <c r="G20" s="58">
        <v>12546230</v>
      </c>
      <c r="H20" s="58">
        <v>0</v>
      </c>
      <c r="I20" s="58">
        <v>472739</v>
      </c>
      <c r="J20" s="58">
        <f t="shared" si="0"/>
        <v>44979114</v>
      </c>
    </row>
    <row r="21" spans="1:18" ht="15" customHeight="1" x14ac:dyDescent="0.3">
      <c r="A21" s="54"/>
      <c r="B21" s="55"/>
      <c r="C21" s="34" t="s">
        <v>147</v>
      </c>
      <c r="D21" s="57" t="s">
        <v>148</v>
      </c>
      <c r="E21" s="58">
        <v>3750000</v>
      </c>
      <c r="F21" s="58">
        <v>1265000</v>
      </c>
      <c r="G21" s="58">
        <v>2245000</v>
      </c>
      <c r="H21" s="58">
        <v>0</v>
      </c>
      <c r="I21" s="58">
        <v>115000</v>
      </c>
      <c r="J21" s="58">
        <f t="shared" si="0"/>
        <v>7375000</v>
      </c>
    </row>
    <row r="22" spans="1:18" ht="15" customHeight="1" x14ac:dyDescent="0.3">
      <c r="A22" s="54"/>
      <c r="B22" s="55"/>
      <c r="C22" s="34" t="s">
        <v>149</v>
      </c>
      <c r="D22" s="57" t="s">
        <v>150</v>
      </c>
      <c r="E22" s="58"/>
      <c r="F22" s="58"/>
      <c r="G22" s="58"/>
      <c r="H22" s="58"/>
      <c r="I22" s="58"/>
      <c r="J22" s="58"/>
    </row>
    <row r="23" spans="1:18" ht="15" customHeight="1" x14ac:dyDescent="0.3">
      <c r="A23" s="54"/>
      <c r="B23" s="55"/>
      <c r="C23" s="34" t="s">
        <v>151</v>
      </c>
      <c r="D23" s="57" t="s">
        <v>152</v>
      </c>
      <c r="E23" s="58">
        <v>465000</v>
      </c>
      <c r="F23" s="58">
        <v>175000</v>
      </c>
      <c r="G23" s="58">
        <v>370000</v>
      </c>
      <c r="H23" s="58">
        <v>0</v>
      </c>
      <c r="I23" s="58">
        <v>25000</v>
      </c>
      <c r="J23" s="58">
        <f t="shared" si="0"/>
        <v>1035000</v>
      </c>
    </row>
    <row r="24" spans="1:18" ht="15" customHeight="1" x14ac:dyDescent="0.3">
      <c r="A24" s="54"/>
      <c r="B24" s="55"/>
      <c r="C24" s="34" t="s">
        <v>400</v>
      </c>
      <c r="D24" s="57" t="s">
        <v>401</v>
      </c>
      <c r="E24" s="58">
        <v>2250000</v>
      </c>
      <c r="F24" s="58">
        <v>759000</v>
      </c>
      <c r="G24" s="58">
        <v>1347000</v>
      </c>
      <c r="H24" s="58">
        <v>0</v>
      </c>
      <c r="I24" s="58">
        <v>69000</v>
      </c>
      <c r="J24" s="58">
        <f t="shared" si="0"/>
        <v>4425000</v>
      </c>
      <c r="R24" s="34" t="s">
        <v>30</v>
      </c>
    </row>
    <row r="25" spans="1:18" ht="15" customHeight="1" x14ac:dyDescent="0.3">
      <c r="A25" s="54"/>
      <c r="B25" s="55"/>
      <c r="C25" s="34" t="s">
        <v>153</v>
      </c>
      <c r="D25" s="57" t="s">
        <v>154</v>
      </c>
      <c r="E25" s="58">
        <v>24574307</v>
      </c>
      <c r="F25" s="58">
        <v>7385838</v>
      </c>
      <c r="G25" s="58">
        <v>12546230</v>
      </c>
      <c r="H25" s="58">
        <v>0</v>
      </c>
      <c r="I25" s="58">
        <v>472739</v>
      </c>
      <c r="J25" s="58">
        <f t="shared" si="0"/>
        <v>44979114</v>
      </c>
    </row>
    <row r="26" spans="1:18" ht="15" customHeight="1" x14ac:dyDescent="0.3">
      <c r="A26" s="54"/>
      <c r="B26" s="55"/>
      <c r="C26" s="34" t="s">
        <v>155</v>
      </c>
      <c r="D26" s="57"/>
      <c r="E26" s="58"/>
      <c r="F26" s="58"/>
      <c r="G26" s="58"/>
      <c r="H26" s="58"/>
      <c r="I26" s="58"/>
      <c r="J26" s="58"/>
    </row>
    <row r="27" spans="1:18" ht="15" customHeight="1" x14ac:dyDescent="0.3">
      <c r="A27" s="54"/>
      <c r="B27" s="55"/>
      <c r="C27" s="34" t="s">
        <v>156</v>
      </c>
      <c r="D27" s="57" t="s">
        <v>157</v>
      </c>
      <c r="E27" s="58">
        <v>35387009</v>
      </c>
      <c r="F27" s="58">
        <v>10635606</v>
      </c>
      <c r="G27" s="58">
        <v>18066572</v>
      </c>
      <c r="H27" s="58">
        <v>0</v>
      </c>
      <c r="I27" s="58">
        <v>680744</v>
      </c>
      <c r="J27" s="58">
        <f t="shared" si="0"/>
        <v>64769931</v>
      </c>
    </row>
    <row r="28" spans="1:18" ht="15" customHeight="1" x14ac:dyDescent="0.3">
      <c r="A28" s="54"/>
      <c r="B28" s="55"/>
      <c r="C28" s="34" t="s">
        <v>158</v>
      </c>
      <c r="D28" s="57" t="s">
        <v>159</v>
      </c>
      <c r="E28" s="58">
        <v>5897842</v>
      </c>
      <c r="F28" s="58">
        <v>1772602</v>
      </c>
      <c r="G28" s="58">
        <v>3011096</v>
      </c>
      <c r="H28" s="58">
        <v>0</v>
      </c>
      <c r="I28" s="58">
        <v>113457</v>
      </c>
      <c r="J28" s="58">
        <f t="shared" si="0"/>
        <v>10794997</v>
      </c>
    </row>
    <row r="29" spans="1:18" ht="15" customHeight="1" x14ac:dyDescent="0.3">
      <c r="A29" s="54"/>
      <c r="B29" s="55"/>
      <c r="C29" s="60" t="s">
        <v>160</v>
      </c>
      <c r="D29" s="57" t="s">
        <v>161</v>
      </c>
      <c r="E29" s="58">
        <v>4789979</v>
      </c>
      <c r="F29" s="58">
        <v>1512017</v>
      </c>
      <c r="G29" s="58">
        <v>2544241</v>
      </c>
      <c r="H29" s="58">
        <v>0</v>
      </c>
      <c r="I29" s="58">
        <v>99275</v>
      </c>
      <c r="J29" s="58">
        <f t="shared" si="0"/>
        <v>8945512</v>
      </c>
    </row>
    <row r="30" spans="1:18" ht="15" customHeight="1" x14ac:dyDescent="0.3">
      <c r="A30" s="54"/>
      <c r="B30" s="55"/>
      <c r="C30" s="34" t="s">
        <v>402</v>
      </c>
      <c r="D30" s="57" t="s">
        <v>162</v>
      </c>
      <c r="E30" s="58">
        <v>900000</v>
      </c>
      <c r="F30" s="58">
        <v>303600</v>
      </c>
      <c r="G30" s="58">
        <v>538800</v>
      </c>
      <c r="H30" s="58">
        <v>0</v>
      </c>
      <c r="I30" s="58">
        <v>27600</v>
      </c>
      <c r="J30" s="58">
        <f t="shared" si="0"/>
        <v>1770000</v>
      </c>
    </row>
    <row r="31" spans="1:18" ht="15" customHeight="1" x14ac:dyDescent="0.3">
      <c r="A31" s="54"/>
      <c r="B31" s="55"/>
      <c r="C31" s="34" t="s">
        <v>163</v>
      </c>
      <c r="D31" s="57"/>
      <c r="E31" s="58"/>
      <c r="F31" s="58"/>
      <c r="G31" s="58"/>
      <c r="H31" s="58"/>
      <c r="I31" s="58"/>
      <c r="J31" s="58"/>
    </row>
    <row r="32" spans="1:18" ht="15" customHeight="1" x14ac:dyDescent="0.3">
      <c r="A32" s="54"/>
      <c r="B32" s="55"/>
      <c r="C32" s="34" t="s">
        <v>164</v>
      </c>
      <c r="D32" s="57" t="s">
        <v>165</v>
      </c>
      <c r="E32" s="58">
        <v>11843031</v>
      </c>
      <c r="F32" s="58">
        <v>3559435</v>
      </c>
      <c r="G32" s="58">
        <v>6046368</v>
      </c>
      <c r="H32" s="58">
        <v>0</v>
      </c>
      <c r="I32" s="58">
        <v>227826</v>
      </c>
      <c r="J32" s="58">
        <f t="shared" si="0"/>
        <v>21676660</v>
      </c>
    </row>
    <row r="33" spans="1:10" ht="15" customHeight="1" x14ac:dyDescent="0.3">
      <c r="A33" s="54"/>
      <c r="B33" s="55"/>
      <c r="C33" s="60" t="s">
        <v>166</v>
      </c>
      <c r="D33" s="57" t="s">
        <v>165</v>
      </c>
      <c r="E33" s="58">
        <v>3750000</v>
      </c>
      <c r="F33" s="58">
        <v>1265000</v>
      </c>
      <c r="G33" s="58">
        <v>2245000</v>
      </c>
      <c r="H33" s="58">
        <v>0</v>
      </c>
      <c r="I33" s="58">
        <v>115000</v>
      </c>
      <c r="J33" s="58">
        <f t="shared" si="0"/>
        <v>7375000</v>
      </c>
    </row>
    <row r="34" spans="1:10" ht="15" customHeight="1" x14ac:dyDescent="0.3">
      <c r="A34" s="54"/>
      <c r="B34" s="55"/>
      <c r="C34" s="34" t="s">
        <v>167</v>
      </c>
      <c r="D34" s="57" t="s">
        <v>403</v>
      </c>
      <c r="E34" s="58">
        <v>11285398</v>
      </c>
      <c r="F34" s="58">
        <v>0</v>
      </c>
      <c r="G34" s="58">
        <v>0</v>
      </c>
      <c r="H34" s="58">
        <v>0</v>
      </c>
      <c r="I34" s="58">
        <v>0</v>
      </c>
      <c r="J34" s="58">
        <f t="shared" si="0"/>
        <v>11285398</v>
      </c>
    </row>
    <row r="35" spans="1:10" ht="15" customHeight="1" x14ac:dyDescent="0.3">
      <c r="A35" s="54"/>
      <c r="B35" s="55"/>
      <c r="C35" s="34" t="s">
        <v>404</v>
      </c>
      <c r="D35" s="57"/>
      <c r="E35" s="58">
        <v>10000000</v>
      </c>
      <c r="F35" s="58">
        <v>0</v>
      </c>
      <c r="G35" s="58">
        <v>0</v>
      </c>
      <c r="H35" s="58">
        <v>0</v>
      </c>
      <c r="I35" s="58">
        <v>0</v>
      </c>
      <c r="J35" s="58">
        <f t="shared" si="0"/>
        <v>10000000</v>
      </c>
    </row>
    <row r="36" spans="1:10" ht="15" customHeight="1" x14ac:dyDescent="0.3">
      <c r="A36" s="54"/>
      <c r="B36" s="55"/>
      <c r="C36" s="34" t="s">
        <v>405</v>
      </c>
      <c r="D36" s="57"/>
      <c r="E36" s="58">
        <v>38919248</v>
      </c>
      <c r="F36" s="58">
        <v>0</v>
      </c>
      <c r="G36" s="58">
        <v>0</v>
      </c>
      <c r="H36" s="58">
        <v>0</v>
      </c>
      <c r="I36" s="58">
        <v>0</v>
      </c>
      <c r="J36" s="58">
        <f t="shared" si="0"/>
        <v>38919248</v>
      </c>
    </row>
    <row r="37" spans="1:10" ht="15" customHeight="1" x14ac:dyDescent="0.3">
      <c r="A37" s="62"/>
      <c r="B37" s="63"/>
      <c r="C37" s="64" t="s">
        <v>169</v>
      </c>
      <c r="D37" s="65"/>
      <c r="E37" s="109">
        <f t="shared" ref="E37:J37" si="1">SUM(E7:E36)</f>
        <v>504780805</v>
      </c>
      <c r="F37" s="109">
        <f t="shared" si="1"/>
        <v>161942054</v>
      </c>
      <c r="G37" s="109">
        <f t="shared" si="1"/>
        <v>231217956</v>
      </c>
      <c r="H37" s="109">
        <f t="shared" si="1"/>
        <v>0</v>
      </c>
      <c r="I37" s="109">
        <f t="shared" si="1"/>
        <v>9126511</v>
      </c>
      <c r="J37" s="109">
        <f t="shared" si="1"/>
        <v>907067326</v>
      </c>
    </row>
    <row r="38" spans="1:10" ht="18.75" customHeight="1" x14ac:dyDescent="0.3">
      <c r="A38" s="67"/>
      <c r="B38" s="68" t="s">
        <v>170</v>
      </c>
      <c r="C38" s="69"/>
      <c r="D38" s="70"/>
      <c r="E38" s="71"/>
      <c r="F38" s="71"/>
      <c r="G38" s="71"/>
      <c r="H38" s="71"/>
      <c r="I38" s="71"/>
      <c r="J38" s="71"/>
    </row>
    <row r="39" spans="1:10" ht="15.75" customHeight="1" x14ac:dyDescent="0.3">
      <c r="A39" s="54"/>
      <c r="B39" s="55"/>
      <c r="C39" s="56" t="s">
        <v>171</v>
      </c>
      <c r="D39" s="57" t="s">
        <v>172</v>
      </c>
      <c r="E39" s="58">
        <v>6814980</v>
      </c>
      <c r="F39" s="58">
        <v>3351550</v>
      </c>
      <c r="G39" s="58">
        <v>2582500</v>
      </c>
      <c r="H39" s="58">
        <v>0</v>
      </c>
      <c r="I39" s="58">
        <v>100000</v>
      </c>
      <c r="J39" s="58">
        <f>SUM(E39:I39)</f>
        <v>12849030</v>
      </c>
    </row>
    <row r="40" spans="1:10" ht="15.75" customHeight="1" x14ac:dyDescent="0.3">
      <c r="A40" s="54"/>
      <c r="B40" s="55"/>
      <c r="C40" s="56" t="s">
        <v>173</v>
      </c>
      <c r="D40" s="57" t="s">
        <v>174</v>
      </c>
      <c r="E40" s="58">
        <v>200000</v>
      </c>
      <c r="F40" s="58">
        <v>0</v>
      </c>
      <c r="G40" s="58">
        <v>0</v>
      </c>
      <c r="H40" s="58">
        <v>0</v>
      </c>
      <c r="I40" s="58">
        <v>0</v>
      </c>
      <c r="J40" s="58">
        <f t="shared" ref="J40:J90" si="2">SUM(E40:I40)</f>
        <v>200000</v>
      </c>
    </row>
    <row r="41" spans="1:10" ht="15.75" customHeight="1" x14ac:dyDescent="0.3">
      <c r="A41" s="54"/>
      <c r="B41" s="55"/>
      <c r="C41" s="56" t="s">
        <v>175</v>
      </c>
      <c r="D41" s="57" t="s">
        <v>176</v>
      </c>
      <c r="E41" s="58">
        <v>8132046</v>
      </c>
      <c r="F41" s="58">
        <v>10502010</v>
      </c>
      <c r="G41" s="58">
        <v>2754227</v>
      </c>
      <c r="H41" s="58">
        <v>0</v>
      </c>
      <c r="I41" s="58">
        <v>150000</v>
      </c>
      <c r="J41" s="58">
        <f t="shared" si="2"/>
        <v>21538283</v>
      </c>
    </row>
    <row r="42" spans="1:10" ht="15.75" customHeight="1" x14ac:dyDescent="0.3">
      <c r="A42" s="54"/>
      <c r="B42" s="55"/>
      <c r="C42" s="56" t="s">
        <v>406</v>
      </c>
      <c r="D42" s="57"/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f t="shared" si="2"/>
        <v>0</v>
      </c>
    </row>
    <row r="43" spans="1:10" ht="15.75" customHeight="1" x14ac:dyDescent="0.3">
      <c r="A43" s="54"/>
      <c r="B43" s="55"/>
      <c r="C43" s="56" t="s">
        <v>177</v>
      </c>
      <c r="D43" s="57" t="s">
        <v>178</v>
      </c>
      <c r="E43" s="58">
        <v>9075366</v>
      </c>
      <c r="F43" s="58">
        <v>3791479.08</v>
      </c>
      <c r="G43" s="58">
        <v>3064120.46</v>
      </c>
      <c r="H43" s="58">
        <v>0</v>
      </c>
      <c r="I43" s="58">
        <v>572600</v>
      </c>
      <c r="J43" s="58">
        <f t="shared" si="2"/>
        <v>16503565.539999999</v>
      </c>
    </row>
    <row r="44" spans="1:10" ht="15.75" customHeight="1" x14ac:dyDescent="0.3">
      <c r="A44" s="54"/>
      <c r="B44" s="55"/>
      <c r="C44" s="56" t="s">
        <v>179</v>
      </c>
      <c r="D44" s="57" t="s">
        <v>180</v>
      </c>
      <c r="E44" s="58">
        <v>5000000</v>
      </c>
      <c r="F44" s="58">
        <v>35000</v>
      </c>
      <c r="G44" s="58">
        <v>10000</v>
      </c>
      <c r="H44" s="58">
        <v>0</v>
      </c>
      <c r="I44" s="58">
        <v>0</v>
      </c>
      <c r="J44" s="58">
        <f t="shared" si="2"/>
        <v>5045000</v>
      </c>
    </row>
    <row r="45" spans="1:10" ht="15.75" customHeight="1" x14ac:dyDescent="0.3">
      <c r="A45" s="54"/>
      <c r="B45" s="55"/>
      <c r="C45" s="56" t="s">
        <v>407</v>
      </c>
      <c r="D45" s="57"/>
      <c r="E45" s="58">
        <v>736000</v>
      </c>
      <c r="F45" s="58">
        <v>0</v>
      </c>
      <c r="G45" s="58">
        <v>250000</v>
      </c>
      <c r="H45" s="58">
        <v>0</v>
      </c>
      <c r="I45" s="58">
        <v>0</v>
      </c>
      <c r="J45" s="58">
        <f t="shared" si="2"/>
        <v>986000</v>
      </c>
    </row>
    <row r="46" spans="1:10" ht="15.75" customHeight="1" x14ac:dyDescent="0.3">
      <c r="A46" s="54"/>
      <c r="B46" s="55"/>
      <c r="C46" s="56" t="s">
        <v>181</v>
      </c>
      <c r="D46" s="57"/>
      <c r="E46" s="58">
        <v>240000</v>
      </c>
      <c r="F46" s="58">
        <v>0</v>
      </c>
      <c r="G46" s="58">
        <v>2700000</v>
      </c>
      <c r="H46" s="58">
        <v>0</v>
      </c>
      <c r="I46" s="58">
        <v>0</v>
      </c>
      <c r="J46" s="58">
        <f t="shared" si="2"/>
        <v>2940000</v>
      </c>
    </row>
    <row r="47" spans="1:10" ht="15.75" customHeight="1" x14ac:dyDescent="0.3">
      <c r="A47" s="54"/>
      <c r="B47" s="55"/>
      <c r="C47" s="56" t="s">
        <v>182</v>
      </c>
      <c r="D47" s="57" t="s">
        <v>183</v>
      </c>
      <c r="E47" s="58">
        <v>0</v>
      </c>
      <c r="F47" s="58">
        <v>5976995</v>
      </c>
      <c r="G47" s="58">
        <v>0</v>
      </c>
      <c r="H47" s="58">
        <v>0</v>
      </c>
      <c r="I47" s="58">
        <v>0</v>
      </c>
      <c r="J47" s="58">
        <f t="shared" si="2"/>
        <v>5976995</v>
      </c>
    </row>
    <row r="48" spans="1:10" ht="15.75" customHeight="1" x14ac:dyDescent="0.3">
      <c r="A48" s="54"/>
      <c r="B48" s="55"/>
      <c r="C48" s="56" t="s">
        <v>184</v>
      </c>
      <c r="D48" s="57"/>
      <c r="E48" s="58">
        <v>0</v>
      </c>
      <c r="F48" s="58">
        <v>5819460</v>
      </c>
      <c r="G48" s="58">
        <v>0</v>
      </c>
      <c r="H48" s="58">
        <v>0</v>
      </c>
      <c r="I48" s="58">
        <v>0</v>
      </c>
      <c r="J48" s="58">
        <f t="shared" si="2"/>
        <v>5819460</v>
      </c>
    </row>
    <row r="49" spans="1:10" ht="15.75" customHeight="1" x14ac:dyDescent="0.3">
      <c r="A49" s="54"/>
      <c r="B49" s="55"/>
      <c r="C49" s="56" t="s">
        <v>185</v>
      </c>
      <c r="D49" s="57" t="s">
        <v>186</v>
      </c>
      <c r="E49" s="58">
        <v>0</v>
      </c>
      <c r="F49" s="58">
        <v>119457188</v>
      </c>
      <c r="G49" s="58">
        <v>102440</v>
      </c>
      <c r="H49" s="58">
        <v>0</v>
      </c>
      <c r="I49" s="58">
        <v>0</v>
      </c>
      <c r="J49" s="58">
        <f t="shared" si="2"/>
        <v>119559628</v>
      </c>
    </row>
    <row r="50" spans="1:10" ht="15.75" customHeight="1" x14ac:dyDescent="0.3">
      <c r="A50" s="54"/>
      <c r="B50" s="55"/>
      <c r="C50" s="56" t="s">
        <v>187</v>
      </c>
      <c r="D50" s="57" t="s">
        <v>188</v>
      </c>
      <c r="E50" s="58">
        <v>470201</v>
      </c>
      <c r="F50" s="58">
        <v>73203748</v>
      </c>
      <c r="G50" s="58">
        <v>130568</v>
      </c>
      <c r="H50" s="58">
        <v>0</v>
      </c>
      <c r="I50" s="58">
        <v>0</v>
      </c>
      <c r="J50" s="58">
        <f t="shared" si="2"/>
        <v>73804517</v>
      </c>
    </row>
    <row r="51" spans="1:10" ht="15.75" customHeight="1" x14ac:dyDescent="0.3">
      <c r="A51" s="54"/>
      <c r="B51" s="55"/>
      <c r="C51" s="56" t="s">
        <v>189</v>
      </c>
      <c r="D51" s="57" t="s">
        <v>190</v>
      </c>
      <c r="E51" s="58">
        <v>53212756</v>
      </c>
      <c r="F51" s="58">
        <v>30500000</v>
      </c>
      <c r="G51" s="58">
        <v>29580115</v>
      </c>
      <c r="H51" s="58">
        <v>0</v>
      </c>
      <c r="I51" s="58">
        <v>1800000</v>
      </c>
      <c r="J51" s="58">
        <f t="shared" si="2"/>
        <v>115092871</v>
      </c>
    </row>
    <row r="52" spans="1:10" ht="15.75" customHeight="1" x14ac:dyDescent="0.3">
      <c r="A52" s="54"/>
      <c r="B52" s="55"/>
      <c r="C52" s="56" t="s">
        <v>191</v>
      </c>
      <c r="D52" s="57" t="s">
        <v>192</v>
      </c>
      <c r="E52" s="58">
        <v>0</v>
      </c>
      <c r="F52" s="58">
        <v>2280000</v>
      </c>
      <c r="G52" s="58">
        <v>36819852</v>
      </c>
      <c r="H52" s="58">
        <v>0</v>
      </c>
      <c r="I52" s="58">
        <v>0</v>
      </c>
      <c r="J52" s="58">
        <f t="shared" si="2"/>
        <v>39099852</v>
      </c>
    </row>
    <row r="53" spans="1:10" ht="15.75" customHeight="1" x14ac:dyDescent="0.3">
      <c r="A53" s="54"/>
      <c r="B53" s="55"/>
      <c r="C53" s="56" t="s">
        <v>408</v>
      </c>
      <c r="D53" s="57"/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f t="shared" si="2"/>
        <v>0</v>
      </c>
    </row>
    <row r="54" spans="1:10" ht="15.75" customHeight="1" x14ac:dyDescent="0.3">
      <c r="A54" s="54"/>
      <c r="B54" s="55"/>
      <c r="C54" s="56" t="s">
        <v>409</v>
      </c>
      <c r="D54" s="57"/>
      <c r="E54" s="58">
        <v>0</v>
      </c>
      <c r="F54" s="58">
        <v>0</v>
      </c>
      <c r="G54" s="58">
        <v>1075.57</v>
      </c>
      <c r="H54" s="58">
        <v>0</v>
      </c>
      <c r="I54" s="58">
        <v>0</v>
      </c>
      <c r="J54" s="58">
        <f t="shared" si="2"/>
        <v>1075.57</v>
      </c>
    </row>
    <row r="55" spans="1:10" ht="15.75" customHeight="1" x14ac:dyDescent="0.3">
      <c r="A55" s="54"/>
      <c r="B55" s="55"/>
      <c r="C55" s="56" t="s">
        <v>193</v>
      </c>
      <c r="D55" s="57" t="s">
        <v>194</v>
      </c>
      <c r="E55" s="58">
        <v>20073125</v>
      </c>
      <c r="F55" s="58">
        <v>11694092.789999999</v>
      </c>
      <c r="G55" s="58">
        <v>16821649.969999999</v>
      </c>
      <c r="H55" s="58">
        <v>0</v>
      </c>
      <c r="I55" s="58">
        <v>826000</v>
      </c>
      <c r="J55" s="58">
        <f t="shared" si="2"/>
        <v>49414867.759999998</v>
      </c>
    </row>
    <row r="56" spans="1:10" ht="15.75" customHeight="1" x14ac:dyDescent="0.3">
      <c r="A56" s="54"/>
      <c r="B56" s="55"/>
      <c r="C56" s="56" t="s">
        <v>410</v>
      </c>
      <c r="D56" s="57"/>
      <c r="E56" s="58">
        <v>0</v>
      </c>
      <c r="F56" s="58">
        <v>0</v>
      </c>
      <c r="G56" s="58">
        <v>0</v>
      </c>
      <c r="H56" s="58">
        <v>0</v>
      </c>
      <c r="I56" s="58">
        <v>0</v>
      </c>
      <c r="J56" s="58">
        <f t="shared" si="2"/>
        <v>0</v>
      </c>
    </row>
    <row r="57" spans="1:10" ht="15.75" customHeight="1" x14ac:dyDescent="0.3">
      <c r="A57" s="54"/>
      <c r="B57" s="55"/>
      <c r="C57" s="56" t="s">
        <v>195</v>
      </c>
      <c r="D57" s="57" t="s">
        <v>196</v>
      </c>
      <c r="E57" s="58">
        <v>6620000</v>
      </c>
      <c r="F57" s="58">
        <v>0</v>
      </c>
      <c r="G57" s="58">
        <v>2566000</v>
      </c>
      <c r="H57" s="58">
        <v>0</v>
      </c>
      <c r="I57" s="58">
        <v>741000</v>
      </c>
      <c r="J57" s="58">
        <f t="shared" si="2"/>
        <v>9927000</v>
      </c>
    </row>
    <row r="58" spans="1:10" ht="15.75" customHeight="1" x14ac:dyDescent="0.3">
      <c r="A58" s="54"/>
      <c r="B58" s="55"/>
      <c r="C58" s="56" t="s">
        <v>197</v>
      </c>
      <c r="D58" s="57" t="s">
        <v>198</v>
      </c>
      <c r="E58" s="58">
        <v>52596000</v>
      </c>
      <c r="F58" s="58">
        <v>0</v>
      </c>
      <c r="G58" s="58">
        <v>7508000</v>
      </c>
      <c r="H58" s="58">
        <v>0</v>
      </c>
      <c r="I58" s="58">
        <v>5804000</v>
      </c>
      <c r="J58" s="58">
        <f t="shared" si="2"/>
        <v>65908000</v>
      </c>
    </row>
    <row r="59" spans="1:10" ht="15.75" customHeight="1" x14ac:dyDescent="0.3">
      <c r="A59" s="54"/>
      <c r="B59" s="55"/>
      <c r="C59" s="56" t="s">
        <v>199</v>
      </c>
      <c r="D59" s="57" t="s">
        <v>176</v>
      </c>
      <c r="E59" s="58">
        <v>228158</v>
      </c>
      <c r="F59" s="58">
        <v>2500</v>
      </c>
      <c r="G59" s="58">
        <v>37000</v>
      </c>
      <c r="H59" s="58">
        <v>0</v>
      </c>
      <c r="I59" s="58">
        <v>5000</v>
      </c>
      <c r="J59" s="58">
        <f t="shared" si="2"/>
        <v>272658</v>
      </c>
    </row>
    <row r="60" spans="1:10" ht="15.75" customHeight="1" x14ac:dyDescent="0.3">
      <c r="A60" s="54"/>
      <c r="B60" s="55"/>
      <c r="C60" s="56" t="s">
        <v>200</v>
      </c>
      <c r="D60" s="34" t="s">
        <v>201</v>
      </c>
      <c r="E60" s="58">
        <v>2602400</v>
      </c>
      <c r="F60" s="58">
        <v>186000</v>
      </c>
      <c r="G60" s="58">
        <v>118788</v>
      </c>
      <c r="H60" s="58">
        <v>0</v>
      </c>
      <c r="I60" s="58">
        <v>66400</v>
      </c>
      <c r="J60" s="58">
        <f t="shared" si="2"/>
        <v>2973588</v>
      </c>
    </row>
    <row r="61" spans="1:10" ht="15.75" customHeight="1" x14ac:dyDescent="0.3">
      <c r="A61" s="54"/>
      <c r="B61" s="55"/>
      <c r="C61" s="56" t="s">
        <v>411</v>
      </c>
      <c r="D61" s="34" t="s">
        <v>201</v>
      </c>
      <c r="E61" s="58">
        <v>1064700</v>
      </c>
      <c r="F61" s="58">
        <v>171500</v>
      </c>
      <c r="G61" s="58">
        <v>318000</v>
      </c>
      <c r="H61" s="58">
        <v>0</v>
      </c>
      <c r="I61" s="58">
        <v>0</v>
      </c>
      <c r="J61" s="58">
        <f t="shared" si="2"/>
        <v>1554200</v>
      </c>
    </row>
    <row r="62" spans="1:10" ht="15.75" customHeight="1" x14ac:dyDescent="0.3">
      <c r="A62" s="54"/>
      <c r="B62" s="55"/>
      <c r="C62" s="56" t="s">
        <v>412</v>
      </c>
      <c r="D62" s="34" t="s">
        <v>202</v>
      </c>
      <c r="E62" s="58">
        <v>872977</v>
      </c>
      <c r="F62" s="58">
        <v>126400</v>
      </c>
      <c r="G62" s="58">
        <v>132000</v>
      </c>
      <c r="H62" s="58">
        <v>0</v>
      </c>
      <c r="I62" s="58">
        <v>0</v>
      </c>
      <c r="J62" s="58">
        <f t="shared" si="2"/>
        <v>1131377</v>
      </c>
    </row>
    <row r="63" spans="1:10" ht="15.75" customHeight="1" x14ac:dyDescent="0.3">
      <c r="A63" s="54"/>
      <c r="B63" s="55"/>
      <c r="C63" s="56" t="s">
        <v>413</v>
      </c>
      <c r="D63" s="57" t="s">
        <v>203</v>
      </c>
      <c r="E63" s="58">
        <v>1107000</v>
      </c>
      <c r="F63" s="58">
        <v>12000</v>
      </c>
      <c r="G63" s="58">
        <v>0</v>
      </c>
      <c r="H63" s="58">
        <v>0</v>
      </c>
      <c r="I63" s="58">
        <v>0</v>
      </c>
      <c r="J63" s="58">
        <f t="shared" si="2"/>
        <v>1119000</v>
      </c>
    </row>
    <row r="64" spans="1:10" ht="15.75" customHeight="1" x14ac:dyDescent="0.3">
      <c r="A64" s="54"/>
      <c r="B64" s="55"/>
      <c r="C64" s="56" t="s">
        <v>204</v>
      </c>
      <c r="D64" s="57" t="s">
        <v>414</v>
      </c>
      <c r="E64" s="58">
        <v>66000</v>
      </c>
      <c r="F64" s="58">
        <v>0</v>
      </c>
      <c r="G64" s="58">
        <v>0</v>
      </c>
      <c r="H64" s="58">
        <v>0</v>
      </c>
      <c r="I64" s="58">
        <v>0</v>
      </c>
      <c r="J64" s="58">
        <f t="shared" si="2"/>
        <v>66000</v>
      </c>
    </row>
    <row r="65" spans="1:10" ht="15.75" customHeight="1" x14ac:dyDescent="0.3">
      <c r="A65" s="54"/>
      <c r="B65" s="55"/>
      <c r="C65" s="56" t="s">
        <v>205</v>
      </c>
      <c r="D65" s="57" t="s">
        <v>206</v>
      </c>
      <c r="E65" s="58">
        <v>1600000</v>
      </c>
      <c r="F65" s="58">
        <v>0</v>
      </c>
      <c r="G65" s="58">
        <v>0</v>
      </c>
      <c r="H65" s="58">
        <v>0</v>
      </c>
      <c r="I65" s="58">
        <v>0</v>
      </c>
      <c r="J65" s="58">
        <f t="shared" si="2"/>
        <v>1600000</v>
      </c>
    </row>
    <row r="66" spans="1:10" ht="15.75" customHeight="1" x14ac:dyDescent="0.3">
      <c r="A66" s="54"/>
      <c r="B66" s="55"/>
      <c r="C66" s="56" t="s">
        <v>415</v>
      </c>
      <c r="D66" s="57" t="s">
        <v>416</v>
      </c>
      <c r="E66" s="58">
        <v>0</v>
      </c>
      <c r="F66" s="58">
        <v>0</v>
      </c>
      <c r="G66" s="58">
        <v>0</v>
      </c>
      <c r="H66" s="58">
        <v>0</v>
      </c>
      <c r="I66" s="58">
        <v>0</v>
      </c>
      <c r="J66" s="58">
        <f t="shared" si="2"/>
        <v>0</v>
      </c>
    </row>
    <row r="67" spans="1:10" ht="15.75" customHeight="1" x14ac:dyDescent="0.3">
      <c r="A67" s="54"/>
      <c r="B67" s="55"/>
      <c r="C67" s="56" t="s">
        <v>417</v>
      </c>
      <c r="D67" s="57" t="s">
        <v>207</v>
      </c>
      <c r="E67" s="58">
        <v>7252513</v>
      </c>
      <c r="F67" s="58">
        <v>0</v>
      </c>
      <c r="G67" s="58">
        <v>0</v>
      </c>
      <c r="H67" s="58">
        <v>0</v>
      </c>
      <c r="I67" s="58">
        <v>0</v>
      </c>
      <c r="J67" s="58">
        <f t="shared" si="2"/>
        <v>7252513</v>
      </c>
    </row>
    <row r="68" spans="1:10" ht="15.75" customHeight="1" x14ac:dyDescent="0.3">
      <c r="A68" s="54"/>
      <c r="B68" s="55"/>
      <c r="C68" s="56" t="s">
        <v>208</v>
      </c>
      <c r="D68" s="57" t="s">
        <v>209</v>
      </c>
      <c r="E68" s="58">
        <v>1530000</v>
      </c>
      <c r="F68" s="58">
        <v>0</v>
      </c>
      <c r="G68" s="58">
        <v>0</v>
      </c>
      <c r="H68" s="58">
        <v>0</v>
      </c>
      <c r="I68" s="58">
        <v>0</v>
      </c>
      <c r="J68" s="58">
        <f t="shared" si="2"/>
        <v>1530000</v>
      </c>
    </row>
    <row r="69" spans="1:10" ht="15.75" customHeight="1" x14ac:dyDescent="0.3">
      <c r="A69" s="54"/>
      <c r="B69" s="55"/>
      <c r="C69" s="56" t="s">
        <v>418</v>
      </c>
      <c r="D69" s="34" t="s">
        <v>419</v>
      </c>
      <c r="E69" s="58">
        <v>0</v>
      </c>
      <c r="F69" s="58">
        <v>0</v>
      </c>
      <c r="G69" s="58">
        <v>0</v>
      </c>
      <c r="H69" s="58">
        <v>0</v>
      </c>
      <c r="I69" s="58">
        <v>0</v>
      </c>
      <c r="J69" s="58">
        <f t="shared" si="2"/>
        <v>0</v>
      </c>
    </row>
    <row r="70" spans="1:10" ht="15.75" customHeight="1" x14ac:dyDescent="0.3">
      <c r="A70" s="54"/>
      <c r="B70" s="55"/>
      <c r="C70" s="56" t="s">
        <v>420</v>
      </c>
      <c r="D70" s="57"/>
      <c r="E70" s="58">
        <v>0</v>
      </c>
      <c r="F70" s="58">
        <v>0</v>
      </c>
      <c r="G70" s="58">
        <v>0</v>
      </c>
      <c r="H70" s="58">
        <v>0</v>
      </c>
      <c r="I70" s="58">
        <v>0</v>
      </c>
      <c r="J70" s="58">
        <f t="shared" si="2"/>
        <v>0</v>
      </c>
    </row>
    <row r="71" spans="1:10" s="55" customFormat="1" ht="15.75" customHeight="1" x14ac:dyDescent="0.3">
      <c r="A71" s="54"/>
      <c r="C71" s="56" t="s">
        <v>210</v>
      </c>
      <c r="D71" s="55" t="s">
        <v>211</v>
      </c>
      <c r="E71" s="58">
        <v>0</v>
      </c>
      <c r="F71" s="58">
        <v>0</v>
      </c>
      <c r="G71" s="58">
        <v>0</v>
      </c>
      <c r="H71" s="58">
        <v>0</v>
      </c>
      <c r="I71" s="58">
        <v>0</v>
      </c>
      <c r="J71" s="58">
        <f t="shared" si="2"/>
        <v>0</v>
      </c>
    </row>
    <row r="72" spans="1:10" s="55" customFormat="1" ht="15.75" customHeight="1" x14ac:dyDescent="0.3">
      <c r="A72" s="54"/>
      <c r="C72" s="56" t="s">
        <v>212</v>
      </c>
      <c r="D72" s="57" t="s">
        <v>213</v>
      </c>
      <c r="E72" s="58">
        <v>500000</v>
      </c>
      <c r="F72" s="58">
        <v>0</v>
      </c>
      <c r="G72" s="58">
        <v>5100296</v>
      </c>
      <c r="H72" s="58">
        <v>0</v>
      </c>
      <c r="I72" s="58">
        <v>0</v>
      </c>
      <c r="J72" s="58">
        <f t="shared" si="2"/>
        <v>5600296</v>
      </c>
    </row>
    <row r="73" spans="1:10" s="55" customFormat="1" ht="15.75" customHeight="1" x14ac:dyDescent="0.3">
      <c r="A73" s="54"/>
      <c r="C73" s="56" t="s">
        <v>214</v>
      </c>
      <c r="D73" s="57" t="s">
        <v>215</v>
      </c>
      <c r="E73" s="58">
        <v>0</v>
      </c>
      <c r="F73" s="58">
        <v>0</v>
      </c>
      <c r="G73" s="58">
        <v>390000</v>
      </c>
      <c r="H73" s="58">
        <v>0</v>
      </c>
      <c r="I73" s="58">
        <v>300000</v>
      </c>
      <c r="J73" s="58">
        <f t="shared" si="2"/>
        <v>690000</v>
      </c>
    </row>
    <row r="74" spans="1:10" s="55" customFormat="1" ht="15.75" customHeight="1" x14ac:dyDescent="0.3">
      <c r="A74" s="54"/>
      <c r="C74" s="56" t="s">
        <v>216</v>
      </c>
      <c r="D74" s="57" t="s">
        <v>217</v>
      </c>
      <c r="E74" s="58">
        <v>5502417</v>
      </c>
      <c r="F74" s="58">
        <v>534000</v>
      </c>
      <c r="G74" s="58">
        <v>15637353</v>
      </c>
      <c r="H74" s="58">
        <v>0</v>
      </c>
      <c r="I74" s="58">
        <v>754585</v>
      </c>
      <c r="J74" s="58">
        <f t="shared" si="2"/>
        <v>22428355</v>
      </c>
    </row>
    <row r="75" spans="1:10" s="55" customFormat="1" ht="15.75" customHeight="1" x14ac:dyDescent="0.3">
      <c r="A75" s="54"/>
      <c r="C75" s="56" t="s">
        <v>218</v>
      </c>
      <c r="D75" s="57" t="s">
        <v>219</v>
      </c>
      <c r="E75" s="58">
        <v>8981389</v>
      </c>
      <c r="F75" s="58">
        <v>5839375</v>
      </c>
      <c r="G75" s="58">
        <v>4075765</v>
      </c>
      <c r="H75" s="58">
        <v>0</v>
      </c>
      <c r="I75" s="58">
        <v>350000</v>
      </c>
      <c r="J75" s="58">
        <f t="shared" si="2"/>
        <v>19246529</v>
      </c>
    </row>
    <row r="76" spans="1:10" ht="15.75" customHeight="1" x14ac:dyDescent="0.3">
      <c r="A76" s="54"/>
      <c r="B76" s="55"/>
      <c r="C76" s="56" t="s">
        <v>421</v>
      </c>
      <c r="D76" s="57" t="s">
        <v>220</v>
      </c>
      <c r="E76" s="58">
        <v>50000</v>
      </c>
      <c r="F76" s="58">
        <v>0</v>
      </c>
      <c r="G76" s="58">
        <v>0</v>
      </c>
      <c r="H76" s="58">
        <v>0</v>
      </c>
      <c r="I76" s="58">
        <v>0</v>
      </c>
      <c r="J76" s="58">
        <f t="shared" si="2"/>
        <v>50000</v>
      </c>
    </row>
    <row r="77" spans="1:10" ht="15.75" customHeight="1" x14ac:dyDescent="0.3">
      <c r="A77" s="54"/>
      <c r="B77" s="55"/>
      <c r="C77" s="56" t="s">
        <v>422</v>
      </c>
      <c r="D77" s="57" t="s">
        <v>221</v>
      </c>
      <c r="E77" s="58">
        <v>0</v>
      </c>
      <c r="F77" s="58">
        <v>0</v>
      </c>
      <c r="G77" s="58">
        <v>20000</v>
      </c>
      <c r="H77" s="58">
        <v>0</v>
      </c>
      <c r="I77" s="58">
        <v>0</v>
      </c>
      <c r="J77" s="58">
        <f t="shared" si="2"/>
        <v>20000</v>
      </c>
    </row>
    <row r="78" spans="1:10" ht="15.75" customHeight="1" x14ac:dyDescent="0.3">
      <c r="A78" s="54"/>
      <c r="B78" s="55"/>
      <c r="C78" s="56" t="s">
        <v>222</v>
      </c>
      <c r="D78" s="57" t="s">
        <v>223</v>
      </c>
      <c r="E78" s="58">
        <v>16764000</v>
      </c>
      <c r="F78" s="58">
        <v>0</v>
      </c>
      <c r="G78" s="58">
        <v>0</v>
      </c>
      <c r="H78" s="58">
        <v>0</v>
      </c>
      <c r="I78" s="58">
        <v>0</v>
      </c>
      <c r="J78" s="58">
        <f t="shared" si="2"/>
        <v>16764000</v>
      </c>
    </row>
    <row r="79" spans="1:10" ht="15.75" customHeight="1" x14ac:dyDescent="0.3">
      <c r="A79" s="54"/>
      <c r="B79" s="55"/>
      <c r="C79" s="56" t="s">
        <v>224</v>
      </c>
      <c r="D79" s="55" t="s">
        <v>225</v>
      </c>
      <c r="E79" s="58">
        <v>45000000</v>
      </c>
      <c r="F79" s="58">
        <v>257660186</v>
      </c>
      <c r="G79" s="58">
        <v>0</v>
      </c>
      <c r="H79" s="58">
        <v>0</v>
      </c>
      <c r="I79" s="58">
        <v>0</v>
      </c>
      <c r="J79" s="58">
        <f t="shared" si="2"/>
        <v>302660186</v>
      </c>
    </row>
    <row r="80" spans="1:10" ht="15.75" customHeight="1" x14ac:dyDescent="0.3">
      <c r="A80" s="54"/>
      <c r="B80" s="55"/>
      <c r="C80" s="56" t="s">
        <v>226</v>
      </c>
      <c r="D80" s="34" t="s">
        <v>227</v>
      </c>
      <c r="E80" s="58">
        <v>1153000</v>
      </c>
      <c r="F80" s="58">
        <v>125000</v>
      </c>
      <c r="G80" s="58">
        <v>0</v>
      </c>
      <c r="H80" s="58">
        <v>0</v>
      </c>
      <c r="I80" s="58">
        <v>0</v>
      </c>
      <c r="J80" s="58">
        <f t="shared" si="2"/>
        <v>1278000</v>
      </c>
    </row>
    <row r="81" spans="1:10" ht="15.75" customHeight="1" x14ac:dyDescent="0.3">
      <c r="A81" s="54"/>
      <c r="B81" s="55"/>
      <c r="C81" s="56" t="s">
        <v>228</v>
      </c>
      <c r="D81" s="57" t="s">
        <v>229</v>
      </c>
      <c r="E81" s="58">
        <v>5277500</v>
      </c>
      <c r="F81" s="58">
        <v>1024000</v>
      </c>
      <c r="G81" s="58">
        <v>3592224</v>
      </c>
      <c r="H81" s="58">
        <v>0</v>
      </c>
      <c r="I81" s="58">
        <v>0</v>
      </c>
      <c r="J81" s="58">
        <f t="shared" si="2"/>
        <v>9893724</v>
      </c>
    </row>
    <row r="82" spans="1:10" ht="15.75" customHeight="1" x14ac:dyDescent="0.3">
      <c r="A82" s="54"/>
      <c r="B82" s="55"/>
      <c r="C82" s="56" t="s">
        <v>230</v>
      </c>
      <c r="D82" s="57" t="s">
        <v>231</v>
      </c>
      <c r="E82" s="58">
        <v>11000000</v>
      </c>
      <c r="F82" s="58">
        <v>0</v>
      </c>
      <c r="G82" s="58">
        <v>0</v>
      </c>
      <c r="H82" s="58">
        <v>0</v>
      </c>
      <c r="I82" s="58">
        <v>0</v>
      </c>
      <c r="J82" s="58">
        <f t="shared" si="2"/>
        <v>11000000</v>
      </c>
    </row>
    <row r="83" spans="1:10" ht="15.75" customHeight="1" x14ac:dyDescent="0.3">
      <c r="A83" s="62"/>
      <c r="B83" s="63"/>
      <c r="C83" s="64" t="s">
        <v>232</v>
      </c>
      <c r="D83" s="63" t="s">
        <v>233</v>
      </c>
      <c r="E83" s="61">
        <v>575500</v>
      </c>
      <c r="F83" s="61">
        <v>2628000</v>
      </c>
      <c r="G83" s="61">
        <v>292950</v>
      </c>
      <c r="H83" s="61">
        <v>0</v>
      </c>
      <c r="I83" s="61">
        <v>0</v>
      </c>
      <c r="J83" s="61">
        <f t="shared" si="2"/>
        <v>3496450</v>
      </c>
    </row>
    <row r="84" spans="1:10" ht="15.75" customHeight="1" x14ac:dyDescent="0.3">
      <c r="A84" s="67"/>
      <c r="B84" s="68"/>
      <c r="C84" s="69" t="s">
        <v>423</v>
      </c>
      <c r="D84" s="70" t="s">
        <v>234</v>
      </c>
      <c r="E84" s="71">
        <v>6000000</v>
      </c>
      <c r="F84" s="71">
        <v>0</v>
      </c>
      <c r="G84" s="71">
        <v>0</v>
      </c>
      <c r="H84" s="71">
        <v>0</v>
      </c>
      <c r="I84" s="71">
        <v>0</v>
      </c>
      <c r="J84" s="71">
        <f t="shared" si="2"/>
        <v>6000000</v>
      </c>
    </row>
    <row r="85" spans="1:10" ht="15.75" customHeight="1" x14ac:dyDescent="0.3">
      <c r="A85" s="54"/>
      <c r="B85" s="55"/>
      <c r="C85" s="56" t="s">
        <v>424</v>
      </c>
      <c r="D85" s="34" t="s">
        <v>235</v>
      </c>
      <c r="E85" s="58">
        <v>100000</v>
      </c>
      <c r="F85" s="58">
        <v>50000</v>
      </c>
      <c r="G85" s="58">
        <v>0</v>
      </c>
      <c r="H85" s="58">
        <v>0</v>
      </c>
      <c r="I85" s="58">
        <v>0</v>
      </c>
      <c r="J85" s="58">
        <f t="shared" si="2"/>
        <v>150000</v>
      </c>
    </row>
    <row r="86" spans="1:10" ht="15.75" customHeight="1" x14ac:dyDescent="0.3">
      <c r="A86" s="54"/>
      <c r="B86" s="55"/>
      <c r="C86" s="56" t="s">
        <v>236</v>
      </c>
      <c r="D86" s="34" t="s">
        <v>237</v>
      </c>
      <c r="E86" s="58">
        <v>2000000</v>
      </c>
      <c r="F86" s="58">
        <v>240000</v>
      </c>
      <c r="G86" s="58">
        <v>336000</v>
      </c>
      <c r="H86" s="58">
        <v>0</v>
      </c>
      <c r="I86" s="58">
        <v>0</v>
      </c>
      <c r="J86" s="58">
        <f t="shared" si="2"/>
        <v>2576000</v>
      </c>
    </row>
    <row r="87" spans="1:10" ht="15.75" customHeight="1" x14ac:dyDescent="0.3">
      <c r="A87" s="54"/>
      <c r="B87" s="55"/>
      <c r="C87" s="56" t="s">
        <v>425</v>
      </c>
      <c r="D87" s="34" t="s">
        <v>238</v>
      </c>
      <c r="E87" s="58">
        <v>1053000</v>
      </c>
      <c r="F87" s="58">
        <v>0</v>
      </c>
      <c r="G87" s="58">
        <v>0</v>
      </c>
      <c r="H87" s="58">
        <v>0</v>
      </c>
      <c r="I87" s="58">
        <v>0</v>
      </c>
      <c r="J87" s="58">
        <f t="shared" si="2"/>
        <v>1053000</v>
      </c>
    </row>
    <row r="88" spans="1:10" ht="15.75" customHeight="1" x14ac:dyDescent="0.3">
      <c r="A88" s="54"/>
      <c r="B88" s="55"/>
      <c r="C88" s="56" t="s">
        <v>239</v>
      </c>
      <c r="D88" s="34" t="s">
        <v>240</v>
      </c>
      <c r="E88" s="58">
        <v>159200</v>
      </c>
      <c r="F88" s="58">
        <v>0</v>
      </c>
      <c r="G88" s="58">
        <v>0</v>
      </c>
      <c r="H88" s="58">
        <v>0</v>
      </c>
      <c r="I88" s="58">
        <v>0</v>
      </c>
      <c r="J88" s="58">
        <f t="shared" si="2"/>
        <v>159200</v>
      </c>
    </row>
    <row r="89" spans="1:10" ht="15.75" customHeight="1" x14ac:dyDescent="0.3">
      <c r="A89" s="54"/>
      <c r="B89" s="55"/>
      <c r="C89" s="56" t="s">
        <v>241</v>
      </c>
      <c r="D89" s="34" t="s">
        <v>242</v>
      </c>
      <c r="E89" s="58">
        <v>35330000</v>
      </c>
      <c r="F89" s="58">
        <v>37211500</v>
      </c>
      <c r="G89" s="58">
        <v>0</v>
      </c>
      <c r="H89" s="58">
        <v>0</v>
      </c>
      <c r="I89" s="58">
        <v>0</v>
      </c>
      <c r="J89" s="58">
        <f t="shared" si="2"/>
        <v>72541500</v>
      </c>
    </row>
    <row r="90" spans="1:10" ht="15.75" customHeight="1" x14ac:dyDescent="0.3">
      <c r="A90" s="54"/>
      <c r="B90" s="55"/>
      <c r="C90" s="56" t="s">
        <v>243</v>
      </c>
      <c r="D90" s="34" t="s">
        <v>244</v>
      </c>
      <c r="E90" s="58">
        <v>263481933</v>
      </c>
      <c r="F90" s="58">
        <v>261005261.03</v>
      </c>
      <c r="G90" s="58">
        <v>178250084</v>
      </c>
      <c r="H90" s="58">
        <v>0</v>
      </c>
      <c r="I90" s="58">
        <v>14846976</v>
      </c>
      <c r="J90" s="58">
        <f t="shared" si="2"/>
        <v>717584254.02999997</v>
      </c>
    </row>
    <row r="91" spans="1:10" ht="15.75" customHeight="1" x14ac:dyDescent="0.3">
      <c r="A91" s="54"/>
      <c r="B91" s="55"/>
      <c r="C91" s="56" t="s">
        <v>245</v>
      </c>
      <c r="D91" s="57"/>
      <c r="E91" s="66">
        <f t="shared" ref="E91:J91" si="3">SUM(E39:E90)</f>
        <v>582422161</v>
      </c>
      <c r="F91" s="66">
        <f t="shared" si="3"/>
        <v>833427244.89999998</v>
      </c>
      <c r="G91" s="66">
        <f t="shared" si="3"/>
        <v>313191008</v>
      </c>
      <c r="H91" s="66">
        <f t="shared" si="3"/>
        <v>0</v>
      </c>
      <c r="I91" s="66">
        <f t="shared" si="3"/>
        <v>26316561</v>
      </c>
      <c r="J91" s="66">
        <f t="shared" si="3"/>
        <v>1755356974.8999999</v>
      </c>
    </row>
    <row r="92" spans="1:10" ht="15.75" customHeight="1" x14ac:dyDescent="0.3">
      <c r="A92" s="54"/>
      <c r="B92" s="55"/>
      <c r="C92" s="56"/>
      <c r="D92" s="57"/>
      <c r="E92" s="58"/>
      <c r="F92" s="58"/>
      <c r="G92" s="58"/>
      <c r="H92" s="58"/>
      <c r="I92" s="58"/>
      <c r="J92" s="58"/>
    </row>
    <row r="93" spans="1:10" ht="15.75" customHeight="1" x14ac:dyDescent="0.3">
      <c r="A93" s="54" t="s">
        <v>246</v>
      </c>
      <c r="B93" s="55"/>
      <c r="C93" s="56"/>
      <c r="D93" s="57"/>
      <c r="E93" s="58">
        <f t="shared" ref="E93:J93" si="4">E37+E91</f>
        <v>1087202966</v>
      </c>
      <c r="F93" s="58">
        <f t="shared" si="4"/>
        <v>995369298.89999998</v>
      </c>
      <c r="G93" s="58">
        <f t="shared" si="4"/>
        <v>544408964</v>
      </c>
      <c r="H93" s="58">
        <f t="shared" si="4"/>
        <v>0</v>
      </c>
      <c r="I93" s="58">
        <f t="shared" si="4"/>
        <v>35443072</v>
      </c>
      <c r="J93" s="58">
        <f t="shared" si="4"/>
        <v>2662424300.8999996</v>
      </c>
    </row>
    <row r="94" spans="1:10" ht="15.75" customHeight="1" x14ac:dyDescent="0.3">
      <c r="A94" s="54"/>
      <c r="B94" s="55"/>
      <c r="C94" s="56"/>
      <c r="D94" s="57"/>
      <c r="E94" s="58"/>
      <c r="F94" s="58"/>
      <c r="G94" s="58"/>
      <c r="H94" s="58"/>
      <c r="I94" s="58"/>
      <c r="J94" s="58"/>
    </row>
    <row r="95" spans="1:10" ht="15.75" customHeight="1" x14ac:dyDescent="0.3">
      <c r="A95" s="54"/>
      <c r="B95" s="55"/>
      <c r="C95" s="56"/>
      <c r="D95" s="57"/>
      <c r="E95" s="58"/>
      <c r="F95" s="58"/>
      <c r="G95" s="58"/>
      <c r="H95" s="58"/>
      <c r="I95" s="58"/>
      <c r="J95" s="58"/>
    </row>
    <row r="96" spans="1:10" ht="15.75" customHeight="1" x14ac:dyDescent="0.3">
      <c r="A96" s="54" t="s">
        <v>247</v>
      </c>
      <c r="B96" s="55"/>
      <c r="C96" s="56"/>
      <c r="D96" s="57"/>
      <c r="E96" s="58">
        <v>0</v>
      </c>
      <c r="F96" s="58">
        <v>0</v>
      </c>
      <c r="G96" s="58">
        <v>0</v>
      </c>
      <c r="H96" s="58">
        <v>160394897.69999999</v>
      </c>
      <c r="I96" s="58">
        <v>0</v>
      </c>
      <c r="J96" s="58">
        <f>SUM(E96:I96)</f>
        <v>160394897.69999999</v>
      </c>
    </row>
    <row r="97" spans="1:11" ht="15.75" customHeight="1" x14ac:dyDescent="0.3">
      <c r="A97" s="54"/>
      <c r="B97" s="55"/>
      <c r="C97" s="56"/>
      <c r="D97" s="57"/>
      <c r="E97" s="58"/>
      <c r="F97" s="58"/>
      <c r="G97" s="58"/>
      <c r="H97" s="58"/>
      <c r="I97" s="58"/>
      <c r="J97" s="58"/>
    </row>
    <row r="98" spans="1:11" ht="15.75" customHeight="1" x14ac:dyDescent="0.3">
      <c r="A98" s="54" t="s">
        <v>248</v>
      </c>
      <c r="B98" s="55"/>
      <c r="C98" s="56"/>
      <c r="D98" s="57"/>
      <c r="E98" s="58">
        <v>25581332</v>
      </c>
      <c r="F98" s="58">
        <v>112460978.09999999</v>
      </c>
      <c r="G98" s="58">
        <v>762425952</v>
      </c>
      <c r="H98" s="58">
        <v>0</v>
      </c>
      <c r="I98" s="58">
        <v>354000</v>
      </c>
      <c r="J98" s="58">
        <f>SUM(E98:I98)</f>
        <v>900822262.10000002</v>
      </c>
    </row>
    <row r="99" spans="1:11" ht="15.75" customHeight="1" x14ac:dyDescent="0.3">
      <c r="A99" s="54"/>
      <c r="B99" s="55"/>
      <c r="C99" s="56"/>
      <c r="D99" s="57"/>
      <c r="E99" s="58"/>
      <c r="F99" s="58"/>
      <c r="G99" s="58"/>
      <c r="H99" s="58"/>
      <c r="I99" s="58"/>
      <c r="J99" s="58"/>
    </row>
    <row r="100" spans="1:11" ht="15.75" customHeight="1" x14ac:dyDescent="0.3">
      <c r="A100" s="54"/>
      <c r="B100" s="55"/>
      <c r="C100" s="56"/>
      <c r="D100" s="57"/>
      <c r="E100" s="58"/>
      <c r="F100" s="58"/>
      <c r="G100" s="58"/>
      <c r="H100" s="58"/>
      <c r="I100" s="58"/>
      <c r="J100" s="58"/>
    </row>
    <row r="101" spans="1:11" ht="15.75" customHeight="1" thickBot="1" x14ac:dyDescent="0.35">
      <c r="A101" s="62"/>
      <c r="B101" s="63"/>
      <c r="C101" s="110" t="s">
        <v>95</v>
      </c>
      <c r="D101" s="65"/>
      <c r="E101" s="72">
        <f>E93+E96+E98</f>
        <v>1112784298</v>
      </c>
      <c r="F101" s="72">
        <f t="shared" ref="F101:J101" si="5">F93+F96+F98</f>
        <v>1107830277</v>
      </c>
      <c r="G101" s="72">
        <f t="shared" si="5"/>
        <v>1306834916</v>
      </c>
      <c r="H101" s="72">
        <f t="shared" si="5"/>
        <v>160394897.69999999</v>
      </c>
      <c r="I101" s="72">
        <f t="shared" si="5"/>
        <v>35797072</v>
      </c>
      <c r="J101" s="72">
        <f t="shared" si="5"/>
        <v>3723641460.6999993</v>
      </c>
      <c r="K101" s="59"/>
    </row>
    <row r="102" spans="1:11" ht="19.5" thickTop="1" x14ac:dyDescent="0.3"/>
    <row r="103" spans="1:11" x14ac:dyDescent="0.3">
      <c r="B103" s="34" t="s">
        <v>100</v>
      </c>
      <c r="G103" s="34" t="s">
        <v>101</v>
      </c>
    </row>
    <row r="106" spans="1:11" s="8" customFormat="1" x14ac:dyDescent="0.3">
      <c r="B106" s="76" t="s">
        <v>102</v>
      </c>
      <c r="C106" s="76"/>
      <c r="D106" s="76"/>
      <c r="G106" s="76" t="s">
        <v>103</v>
      </c>
      <c r="H106" s="76"/>
      <c r="I106" s="76"/>
      <c r="J106" s="76"/>
    </row>
    <row r="107" spans="1:11" x14ac:dyDescent="0.3">
      <c r="B107" s="73" t="s">
        <v>104</v>
      </c>
      <c r="C107" s="73"/>
      <c r="D107" s="73"/>
      <c r="G107" s="73" t="s">
        <v>105</v>
      </c>
      <c r="H107" s="73"/>
      <c r="I107" s="73"/>
      <c r="J107" s="73"/>
    </row>
  </sheetData>
  <mergeCells count="5">
    <mergeCell ref="A4:C4"/>
    <mergeCell ref="B106:D106"/>
    <mergeCell ref="G106:J106"/>
    <mergeCell ref="B107:D107"/>
    <mergeCell ref="G107:J107"/>
  </mergeCells>
  <pageMargins left="0.64" right="0.64" top="0.67" bottom="0.67" header="0.3" footer="0.3"/>
  <pageSetup paperSize="9" scale="67" orientation="landscape" r:id="rId1"/>
  <rowBreaks count="1" manualBreakCount="1">
    <brk id="3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LEP Form No. 2-By Office</vt:lpstr>
      <vt:lpstr>20% Dev't. &amp; Others</vt:lpstr>
      <vt:lpstr>LEP-LBP Form No. 7</vt:lpstr>
      <vt:lpstr>'20% Dev''t. &amp; Others'!Print_Area</vt:lpstr>
      <vt:lpstr>'LEP Form No. 2-By Office'!Print_Area</vt:lpstr>
      <vt:lpstr>'LEP-LBP Form No. 7'!Print_Area</vt:lpstr>
      <vt:lpstr>'LEP Form No. 2-By Office'!Print_Titles</vt:lpstr>
      <vt:lpstr>'LEP-LBP Form No. 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Marivic</dc:creator>
  <cp:lastModifiedBy>Administrator</cp:lastModifiedBy>
  <cp:lastPrinted>2020-01-27T03:17:33Z</cp:lastPrinted>
  <dcterms:created xsi:type="dcterms:W3CDTF">2017-10-16T06:20:54Z</dcterms:created>
  <dcterms:modified xsi:type="dcterms:W3CDTF">2021-01-21T04:28:56Z</dcterms:modified>
</cp:coreProperties>
</file>