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19 For CMISD\"/>
    </mc:Choice>
  </mc:AlternateContent>
  <bookViews>
    <workbookView xWindow="360" yWindow="90" windowWidth="22995" windowHeight="9540" activeTab="1"/>
  </bookViews>
  <sheets>
    <sheet name="LEP Form No. 2-By Office" sheetId="1" r:id="rId1"/>
    <sheet name="20% Dev't. &amp; Others" sheetId="3" r:id="rId2"/>
  </sheets>
  <definedNames>
    <definedName name="_xlnm.Print_Area" localSheetId="1">'20% Dev''t. &amp; Others'!$A$1:$D$116</definedName>
    <definedName name="_xlnm.Print_Area" localSheetId="0">'LEP Form No. 2-By Office'!$A$1:$G$197</definedName>
    <definedName name="_xlnm.Print_Titles" localSheetId="0">'LEP Form No. 2-By Office'!$3:$3</definedName>
  </definedNames>
  <calcPr calcId="162913"/>
</workbook>
</file>

<file path=xl/calcChain.xml><?xml version="1.0" encoding="utf-8"?>
<calcChain xmlns="http://schemas.openxmlformats.org/spreadsheetml/2006/main">
  <c r="D56" i="3" l="1"/>
  <c r="G77" i="1" l="1"/>
  <c r="E55" i="3" l="1"/>
  <c r="E185" i="1" l="1"/>
  <c r="D104" i="3" l="1"/>
  <c r="D106" i="3" s="1"/>
  <c r="D90" i="3"/>
  <c r="D92" i="3" s="1"/>
  <c r="D73" i="3"/>
  <c r="D75" i="3" s="1"/>
  <c r="D58" i="3"/>
  <c r="F185" i="1"/>
  <c r="D185" i="1"/>
  <c r="C185" i="1"/>
  <c r="G184" i="1"/>
  <c r="G183" i="1"/>
  <c r="G182" i="1"/>
  <c r="G6" i="1" l="1"/>
  <c r="G82" i="1" l="1"/>
  <c r="G81" i="1"/>
  <c r="G139" i="1"/>
  <c r="G53" i="1"/>
  <c r="G54" i="1"/>
  <c r="G55" i="1"/>
  <c r="G56" i="1"/>
  <c r="G57" i="1"/>
  <c r="G58" i="1"/>
  <c r="G59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1" i="1"/>
  <c r="G12" i="1"/>
  <c r="G13" i="1"/>
  <c r="G14" i="1"/>
  <c r="G15" i="1"/>
  <c r="G16" i="1"/>
  <c r="G17" i="1"/>
  <c r="G18" i="1"/>
  <c r="G19" i="1"/>
  <c r="G20" i="1"/>
  <c r="G21" i="1"/>
  <c r="G10" i="1"/>
  <c r="G80" i="1" l="1"/>
  <c r="G79" i="1"/>
  <c r="G78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2" i="1"/>
  <c r="G51" i="1"/>
  <c r="G50" i="1"/>
  <c r="G49" i="1"/>
  <c r="G48" i="1"/>
  <c r="G47" i="1"/>
  <c r="G46" i="1"/>
  <c r="G45" i="1"/>
  <c r="G44" i="1"/>
  <c r="G43" i="1"/>
  <c r="G26" i="1"/>
  <c r="G25" i="1"/>
  <c r="G24" i="1"/>
  <c r="G23" i="1"/>
  <c r="G22" i="1"/>
  <c r="G9" i="1"/>
  <c r="G8" i="1"/>
  <c r="G7" i="1"/>
  <c r="G180" i="1" l="1"/>
  <c r="G179" i="1"/>
  <c r="G178" i="1"/>
  <c r="G177" i="1"/>
  <c r="G173" i="1"/>
  <c r="G172" i="1"/>
  <c r="G171" i="1"/>
  <c r="G170" i="1"/>
  <c r="G169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38" i="1"/>
  <c r="G137" i="1"/>
  <c r="G136" i="1"/>
  <c r="G181" i="1"/>
  <c r="G176" i="1"/>
  <c r="G175" i="1"/>
  <c r="G174" i="1"/>
  <c r="G168" i="1"/>
  <c r="G167" i="1"/>
  <c r="G149" i="1"/>
  <c r="G140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5" i="1"/>
  <c r="G185" i="1" l="1"/>
  <c r="G199" i="1" s="1"/>
  <c r="I185" i="1"/>
</calcChain>
</file>

<file path=xl/sharedStrings.xml><?xml version="1.0" encoding="utf-8"?>
<sst xmlns="http://schemas.openxmlformats.org/spreadsheetml/2006/main" count="308" uniqueCount="268">
  <si>
    <t>OFFICE</t>
  </si>
  <si>
    <t>Personal Services</t>
  </si>
  <si>
    <t>MOOE</t>
  </si>
  <si>
    <t>Financial Expenses</t>
  </si>
  <si>
    <t xml:space="preserve">Capital Outlay </t>
  </si>
  <si>
    <t>Office of the City Mayor</t>
  </si>
  <si>
    <t>Office of the City Vice Mayor</t>
  </si>
  <si>
    <t>Office of the Sangguniang Panlungsod</t>
  </si>
  <si>
    <t>Office of the Sec. to SP</t>
  </si>
  <si>
    <t>Office of the City Administrator</t>
  </si>
  <si>
    <t>Office of the City Civil Registrar</t>
  </si>
  <si>
    <t>Office of the City General Services Officer</t>
  </si>
  <si>
    <t>Office of the City Budget Officer</t>
  </si>
  <si>
    <t>Office of the City Accountant</t>
  </si>
  <si>
    <t>Office of the City Treasurer</t>
  </si>
  <si>
    <t>Office of the City Assessor</t>
  </si>
  <si>
    <t>Office of the Commission On Audit</t>
  </si>
  <si>
    <t>Office of the Supervising Auditor</t>
  </si>
  <si>
    <t>Office of the City Information Officer</t>
  </si>
  <si>
    <t>Office of the City Legal Officer</t>
  </si>
  <si>
    <t>Office of the City Prosecutor</t>
  </si>
  <si>
    <t>Office of the City Judge</t>
  </si>
  <si>
    <t>Office of the City Register of Deeds</t>
  </si>
  <si>
    <t>Office of the City Health Officer</t>
  </si>
  <si>
    <t>City Population Control Program Office</t>
  </si>
  <si>
    <t>Office of the City Agriculturist</t>
  </si>
  <si>
    <t>Office of the City Engineer</t>
  </si>
  <si>
    <t>Office of the City Engineer-Motorpool</t>
  </si>
  <si>
    <t>City Public Market</t>
  </si>
  <si>
    <t>Puerto Princesa City Slaughterhouse</t>
  </si>
  <si>
    <t>City Tourism Office</t>
  </si>
  <si>
    <t>Total</t>
  </si>
  <si>
    <t>Office of the City Human Resource  Management Officer</t>
  </si>
  <si>
    <t>Office of the City Planning and   Development Coordinator</t>
  </si>
  <si>
    <t>Office of the City Social Welfare  &amp; Development Officer</t>
  </si>
  <si>
    <t>TOTAL Proposed New Appropriation, By Office</t>
  </si>
  <si>
    <t>20% Development Fund</t>
  </si>
  <si>
    <t>Operation of Half Way-Home Drop-In Center</t>
  </si>
  <si>
    <t>First 1000 Days</t>
  </si>
  <si>
    <t>Operational support to Local Aids Council</t>
  </si>
  <si>
    <t>Legislative Research Enhancement Program</t>
  </si>
  <si>
    <t xml:space="preserve"> </t>
  </si>
  <si>
    <t>Irehistro si Lolo at Lola Project</t>
  </si>
  <si>
    <t>Mobile Birth Registration Project</t>
  </si>
  <si>
    <t>Support to Public Auction Committee</t>
  </si>
  <si>
    <t>Business One Stop Shop</t>
  </si>
  <si>
    <t>Puerto Princesa City Protection Unit</t>
  </si>
  <si>
    <t>Medicare Para sa Masa and NBB Project</t>
  </si>
  <si>
    <t>CLIP</t>
  </si>
  <si>
    <t>City Day Care Program</t>
  </si>
  <si>
    <t>After Care Services to Drug Surenderers</t>
  </si>
  <si>
    <t>Support to Red Cross</t>
  </si>
  <si>
    <t xml:space="preserve">City Govt. Scholarship and Student  Assistance Program </t>
  </si>
  <si>
    <t>Aid to Individual in Crisis Situation</t>
  </si>
  <si>
    <t>Unlad Kabataan</t>
  </si>
  <si>
    <t>Family Strengthening</t>
  </si>
  <si>
    <t>Services for Minors</t>
  </si>
  <si>
    <t>TAWAG</t>
  </si>
  <si>
    <t>Home Care for PWD and Senior Citizens</t>
  </si>
  <si>
    <t>Kalinga at Aruga</t>
  </si>
  <si>
    <t>Agricultural Trading Center</t>
  </si>
  <si>
    <t>Agricultural Extension Services</t>
  </si>
  <si>
    <t>Artificial Insemination</t>
  </si>
  <si>
    <t>Project 150</t>
  </si>
  <si>
    <t>Animal Disease Surveillance and Control Project</t>
  </si>
  <si>
    <t>Livestock Farm Management'</t>
  </si>
  <si>
    <t>Task Force Sagip Buhay Ilang</t>
  </si>
  <si>
    <t>Ground Delineation &amp; Demarcation of Forest</t>
  </si>
  <si>
    <t>Implementation of Clean Air Act</t>
  </si>
  <si>
    <t>Low Cost Domestic Waste Water Treatment</t>
  </si>
  <si>
    <t>Environmental Management Project</t>
  </si>
  <si>
    <t>Forest Rehabilitation &amp; Tree Improvement</t>
  </si>
  <si>
    <t>Forest Nurseries</t>
  </si>
  <si>
    <t>Coastal Belt Management Project</t>
  </si>
  <si>
    <t>Conservation &amp; Mgt. of Flora and Fauna Water Shed</t>
  </si>
  <si>
    <t>Small Scale Mining Project</t>
  </si>
  <si>
    <t>Zigzag Natural Park</t>
  </si>
  <si>
    <t>Beekeeping Project</t>
  </si>
  <si>
    <t>Sta. Lucia Hot Spring &amp; Natural Park Project</t>
  </si>
  <si>
    <t>Urban Forestry Project</t>
  </si>
  <si>
    <t>Community Forest Project</t>
  </si>
  <si>
    <t>Protected Area Management Project</t>
  </si>
  <si>
    <t>Barangay Artesian Wells Project</t>
  </si>
  <si>
    <t>Bayanihan sa Barangay Project</t>
  </si>
  <si>
    <t>Maintenance of City Roads</t>
  </si>
  <si>
    <t>Special Task Force for Engineering Works</t>
  </si>
  <si>
    <t>Operation of City Band, Choir and Banwa Dancers</t>
  </si>
  <si>
    <t>Community Based Sustainable Tourism - GEAR-UP</t>
  </si>
  <si>
    <t>Cultural Tourism Program for Indigenous People</t>
  </si>
  <si>
    <t>Office of the City Building Official</t>
  </si>
  <si>
    <t>Kilos Agad Action Center</t>
  </si>
  <si>
    <t>Operation and Management of the City Baywalk</t>
  </si>
  <si>
    <t>Maint. Of City Radio Communication Facilities</t>
  </si>
  <si>
    <t>Maint. of Satellite Libraries</t>
  </si>
  <si>
    <t xml:space="preserve">Drive Against Professional Squatting Syndicates (DAPSS) </t>
  </si>
  <si>
    <t>Election Expense Reserve</t>
  </si>
  <si>
    <t>City Information Systems Enhancement Project</t>
  </si>
  <si>
    <t>USAID-Surge Counterpart</t>
  </si>
  <si>
    <t>City Traffic Management Program</t>
  </si>
  <si>
    <t>Operation of Emergency Call Center Patrol 117</t>
  </si>
  <si>
    <t>Business Permits Licensing Office (BPLO) Operations</t>
  </si>
  <si>
    <t>City Sports Development Program</t>
  </si>
  <si>
    <t>Operation of City PESO Office</t>
  </si>
  <si>
    <t>Socialized Housing Dev't. Project</t>
  </si>
  <si>
    <t>Oplan Linis Program</t>
  </si>
  <si>
    <t>Solid Waste Disposal Management Program</t>
  </si>
  <si>
    <t>Public Welfare Assistance</t>
  </si>
  <si>
    <t>Urban Poor Affairs Program</t>
  </si>
  <si>
    <t>Operation of GAD House</t>
  </si>
  <si>
    <t>Program for Indigeneous People</t>
  </si>
  <si>
    <t>Burial Assistance for Indigent</t>
  </si>
  <si>
    <t>Persons w/ Disability Affairs Program</t>
  </si>
  <si>
    <t>Ugnayan sa Barangay Program</t>
  </si>
  <si>
    <t>Senior Citizens Assistance Program/OSCA</t>
  </si>
  <si>
    <t>GAD Women Sector Program</t>
  </si>
  <si>
    <t>City Youth Dev't. and Volunteer Program</t>
  </si>
  <si>
    <t>Muslim Affairs Project</t>
  </si>
  <si>
    <t>Strengthening GAD Focal System (trainings)</t>
  </si>
  <si>
    <t>The LGBT Community Project</t>
  </si>
  <si>
    <t>Puerto Princesa WinD Program</t>
  </si>
  <si>
    <t>Support to City's Urban Poor Shelter Project</t>
  </si>
  <si>
    <t>City Fishports Management Program</t>
  </si>
  <si>
    <t>Puerto Princesa Underground River Operation</t>
  </si>
  <si>
    <t>Bantay Gubat</t>
  </si>
  <si>
    <t>Bantay Dagat/Task Force Bakawan</t>
  </si>
  <si>
    <t>Operation of Puerto Princesa City Coliseum</t>
  </si>
  <si>
    <t>Operation of PPC Land Transport Terminal</t>
  </si>
  <si>
    <t>Provision for Retirement Gratuity and other Benefits</t>
  </si>
  <si>
    <t>Puerto Princesa Marine Finfish/Hatchery Project</t>
  </si>
  <si>
    <t>Operation of Disaster Risk Reduction Mgt. Office</t>
  </si>
  <si>
    <t>Night Patrol</t>
  </si>
  <si>
    <t>Civil Security Group</t>
  </si>
  <si>
    <t>Council Against Professional Squatting Syndicate</t>
  </si>
  <si>
    <t>Task Force BANAT</t>
  </si>
  <si>
    <t>Provision for Hiring JO Workers/Contract of Service</t>
  </si>
  <si>
    <t>Operational Support for Performance Mgt. Team (PMT)</t>
  </si>
  <si>
    <t>Pista Y ang Kagueban</t>
  </si>
  <si>
    <t>Love Afair with Nature</t>
  </si>
  <si>
    <t>Balayong Festival</t>
  </si>
  <si>
    <t>Water Festival</t>
  </si>
  <si>
    <t>Shootfest Festival</t>
  </si>
  <si>
    <t>Operational support for CDC</t>
  </si>
  <si>
    <t>Manpower Development Program</t>
  </si>
  <si>
    <t>Operational Support for Peace and Order Council</t>
  </si>
  <si>
    <t>Kalag-Kalag Festival</t>
  </si>
  <si>
    <t>Operational support to Negosyo Center</t>
  </si>
  <si>
    <t>Trash to Treasure Festival</t>
  </si>
  <si>
    <t>Pista na Pasko pa sa Lungsod Activity</t>
  </si>
  <si>
    <t>Batang Pinoy</t>
  </si>
  <si>
    <t>Philippine National Games</t>
  </si>
  <si>
    <t>Operational support to City PNP</t>
  </si>
  <si>
    <t>Operational Support to City Comelec</t>
  </si>
  <si>
    <t>Operational Support for Council for the Protection of Children</t>
  </si>
  <si>
    <t>Operational Support for Katarungang Pambarangay</t>
  </si>
  <si>
    <t>Operational Support for City DILG</t>
  </si>
  <si>
    <t>Operation of LGPMS</t>
  </si>
  <si>
    <t>Operational Support for PDEA</t>
  </si>
  <si>
    <t>Aidto Liga ng mga Barangay</t>
  </si>
  <si>
    <t>Operational Support for Fire Protection Bureau</t>
  </si>
  <si>
    <t>Operational support for PLEB</t>
  </si>
  <si>
    <t>Bids and Awards Committee Secretariat</t>
  </si>
  <si>
    <t>Operational Support for SK Office</t>
  </si>
  <si>
    <t>Operational support for City Mining Regulatory Board</t>
  </si>
  <si>
    <t>Mgt. of Local Economic &amp; Dev.t Office</t>
  </si>
  <si>
    <t>Dragon Boat Competition</t>
  </si>
  <si>
    <t>Office of the City ENRO</t>
  </si>
  <si>
    <t>STI HIV AIDS Prevention and Control</t>
  </si>
  <si>
    <t>SGD/FACES</t>
  </si>
  <si>
    <t>Operational Support to Center for CICL</t>
  </si>
  <si>
    <t>Sustainable Livelihood Program</t>
  </si>
  <si>
    <t>Capability Bldg. for Stakeholders for Sign Language</t>
  </si>
  <si>
    <t>Operation of Child Minding Center</t>
  </si>
  <si>
    <t>Servicesfor Solo Parent</t>
  </si>
  <si>
    <t>Capability Bldg.  for BCPC</t>
  </si>
  <si>
    <t>Establishment of Recovery/ Rehab. For VAWC Survivors</t>
  </si>
  <si>
    <t>Provision of Uniforms for Special PPAs</t>
  </si>
  <si>
    <t>Provision of Philhealth for Brgy. Officials</t>
  </si>
  <si>
    <t>MGB &amp; PPCG Eco-Tourism Park &amp; Research Center</t>
  </si>
  <si>
    <t>Operational Support to PRDP</t>
  </si>
  <si>
    <t>Disaster Risk Reduction Mgt. Center</t>
  </si>
  <si>
    <t>Object of Expenditures</t>
  </si>
  <si>
    <t>Account Code</t>
  </si>
  <si>
    <t>Other Development Projects</t>
  </si>
  <si>
    <t>Provision for Creation of Additional Plantilla Positions</t>
  </si>
  <si>
    <t>3.  APPROPRIATION FOR DEVELOPMENT PROGRAMS AND PROJECTS</t>
  </si>
  <si>
    <t xml:space="preserve">      A.  20% Development Fund Projects</t>
  </si>
  <si>
    <t xml:space="preserve">            1. Proposed New Appropriations</t>
  </si>
  <si>
    <t>Budget Year</t>
  </si>
  <si>
    <t>(Estimate)</t>
  </si>
  <si>
    <t>Capital Outlay:</t>
  </si>
  <si>
    <t xml:space="preserve">            Total Capital Outlay</t>
  </si>
  <si>
    <t>TOTAL APPROPRIATIONS</t>
  </si>
  <si>
    <t xml:space="preserve">      B.  Other  Development  Projects</t>
  </si>
  <si>
    <t xml:space="preserve">              1. Proposed New Appropriations</t>
  </si>
  <si>
    <t>4.  OTHER SPECIAL PURPOSE APPROPRIATIONS</t>
  </si>
  <si>
    <t xml:space="preserve">      A.  Provision for Retirement Gratuity and Other Benefits</t>
  </si>
  <si>
    <t xml:space="preserve">      a. Proposed New Appropriations</t>
  </si>
  <si>
    <t xml:space="preserve">      Terminal Leaves</t>
  </si>
  <si>
    <t>5-01-04-030</t>
  </si>
  <si>
    <t xml:space="preserve">      Other Retirement Gratuity and Other Personnel Benefits</t>
  </si>
  <si>
    <t>5-01-04-040</t>
  </si>
  <si>
    <t xml:space="preserve">            Total Personal Services</t>
  </si>
  <si>
    <t xml:space="preserve">      B.  Provision for Creation of Additional Plantilla Positions</t>
  </si>
  <si>
    <t xml:space="preserve">      Salaries and Wages and Other Compensations and Benefits</t>
  </si>
  <si>
    <t>5-01-04-000</t>
  </si>
  <si>
    <t>2.  Proposed New Appropriations, by Office</t>
  </si>
  <si>
    <t>Concreting of Langongan Gym Road with Parking and Drainae System, Bgy. Langogan</t>
  </si>
  <si>
    <t>Concreting of Diaz Road, Barangay Milagrosa</t>
  </si>
  <si>
    <t>Concreting of Apan Road Phase II (Leading to Barangay Mabuhay Relocation Site), Barangay Sicsican</t>
  </si>
  <si>
    <t>Completion of PSU to Rafols Road Phase III, Barangay Sta. Monica</t>
  </si>
  <si>
    <t>Concreting of 4-Lane Access Road from Puerto Princesa South Road to City Hall, Rotonda, Balayong Park, Bgy. Sta. Monica</t>
  </si>
  <si>
    <t>Concreting of Access Road between PSU and Sports Complex, Bgy. Tiniguiban</t>
  </si>
  <si>
    <t>Concreting of Manturon Road (from Highway to Satellite Clinic), Bgy. Cabayugan</t>
  </si>
  <si>
    <t>Concreting of Caimito Road West, Bgy. San Jose</t>
  </si>
  <si>
    <t>Concreting of Pablico Road III, Bgy. Tiniguiban</t>
  </si>
  <si>
    <t>Concreting of Macopa Road, Employees Village, Bgy. Sta. Monica</t>
  </si>
  <si>
    <t>Concreting of Apitong Road Phase II, Bgy. Sta. Monica</t>
  </si>
  <si>
    <t>Concreting of Employees Village Phse II, Bgy. San Jose</t>
  </si>
  <si>
    <t>Concreting of Taylor Road, Bgy. San Pedro</t>
  </si>
  <si>
    <t>Concreting of Tumbaga Road, Bgy. San Jose</t>
  </si>
  <si>
    <t>Opening of Tagkuriring Road, Bgy. Simpocan</t>
  </si>
  <si>
    <t>Construction and Installation of Road Traffic Signages (for Bukang Liwayway-Makandring FMR)</t>
  </si>
  <si>
    <t>Prepared by:</t>
  </si>
  <si>
    <t>APPROVED:</t>
  </si>
  <si>
    <t>MARIA REGINA S. CANTILLO</t>
  </si>
  <si>
    <t>LUCILO R. BAYRON</t>
  </si>
  <si>
    <t>City Budget Officer</t>
  </si>
  <si>
    <t>City Mayor</t>
  </si>
  <si>
    <t>Malnutrition Prevention and Rehabilitation Program</t>
  </si>
  <si>
    <t>Community Rehabilitation Network</t>
  </si>
  <si>
    <t>Office of the City Veterinarian</t>
  </si>
  <si>
    <t>Anepahan-Montible Critical Habitat &amp; Wildlife Sanctuary</t>
  </si>
  <si>
    <t>Concreting of Road to Wharf &amp; Bgy, Hall, Bgy.Bagong Bayan</t>
  </si>
  <si>
    <t>Concreting of San Carlos Road Phase II, Bgy. Bacungan</t>
  </si>
  <si>
    <t>Concreting of Luzviminda Road to Purok Kapalaran, Bgy. Luzviminda</t>
  </si>
  <si>
    <t>Concreting of Mangingisda Road (Iglesia to Bgy. Hall) Bgy. Mangingisda</t>
  </si>
  <si>
    <t>Concreting of Villa Teresa Feeder Road, Sitio Melwang, Bgy, Lucbuan</t>
  </si>
  <si>
    <t>Concreting of Manalo to Seashore Road, Bgy. Manalo</t>
  </si>
  <si>
    <t>Concreting of Road to Agri-Trading Center, Bgy. Irawan</t>
  </si>
  <si>
    <t>Concreting of Gumamela Road, Bgy. Sta. Monica</t>
  </si>
  <si>
    <t>Concreting of Bay Vista Road, Bgy. Sta. Monica</t>
  </si>
  <si>
    <t>Olanguan Road Development Phase II, Bgy. Binduyan</t>
  </si>
  <si>
    <t>Concreting of Road from Highway to Covered Court, Bgy. Concepcion</t>
  </si>
  <si>
    <t>Concreting of Bahinting Road, Bgy. San Manuel</t>
  </si>
  <si>
    <t>Concreting of Macawili Road, Bgy. Bancao-Bancao</t>
  </si>
  <si>
    <t>Concreting of Perimeter Road, Bgy. Inagawan-Sub</t>
  </si>
  <si>
    <t>Concreting of Maoyon Road, Bgy. Maoyon</t>
  </si>
  <si>
    <t>Cocnreting of Road from Highway to PSU, Bgy. San Rafael</t>
  </si>
  <si>
    <t>Concreting of Marugading to Baybay Road, Bgy. Maruyugon</t>
  </si>
  <si>
    <t>Concreting of Native Road to Village, Bgy. Salvacion</t>
  </si>
  <si>
    <t>Rehabilitation of Road (Sugod I and II) Bgy. Cabayugan</t>
  </si>
  <si>
    <t>Concreting of Road from Highway to Bgy. Hall to Covered Court, Bgy. Tanabag</t>
  </si>
  <si>
    <t>Concreting of Bahile to High School Road, Bgy. Bahile</t>
  </si>
  <si>
    <t>Construction of Bus and Jeepney Terminal, Bgy. Irawan</t>
  </si>
  <si>
    <t>Development of Sports Complex</t>
  </si>
  <si>
    <t>Procurement of Heavy Equipments</t>
  </si>
  <si>
    <t>Operation of LFC-PFMAT</t>
  </si>
  <si>
    <t>Road Widening &amp; Concreting of Road Networks Phase I, (From National Highway to Seashore) Bgy. Inagawan</t>
  </si>
  <si>
    <t>Concreting of Katipusdan-Mitra Road, Bgy. Tagburos</t>
  </si>
  <si>
    <t>Propose Re-Alignment of Concrete Road with Slope Protection and Embankment, Golden Valley, Brgy. Sicsican</t>
  </si>
  <si>
    <t>Concreting of Roads Leading to Government Centers, Brgy. Napsan</t>
  </si>
  <si>
    <t>Concreting of Roads Leading to Government Centers, Brgy. Luzviminda</t>
  </si>
  <si>
    <t>Concreting of Matiyaga Road (Salve Regina), Purok Kaakbayan, Brgy. Tiniguiban</t>
  </si>
  <si>
    <t>Concreting of Palay (PEO Road) Brgy. Bancao-Bancao</t>
  </si>
  <si>
    <t>Concreting of Access Road to New City Cemetery, Bgy. Sta. Lourdes</t>
  </si>
  <si>
    <t xml:space="preserve"> Prepared by:</t>
  </si>
  <si>
    <t>Reviewed by:</t>
  </si>
  <si>
    <t>REGINA S. CANTILLO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</si>
</sst>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9" xfId="1" applyFont="1" applyBorder="1"/>
    <xf numFmtId="0" fontId="6" fillId="0" borderId="9" xfId="0" applyFont="1" applyBorder="1"/>
    <xf numFmtId="0" fontId="6" fillId="0" borderId="9" xfId="0" applyFont="1" applyBorder="1" applyAlignment="1">
      <alignment wrapText="1"/>
    </xf>
    <xf numFmtId="0" fontId="6" fillId="0" borderId="1" xfId="0" applyFont="1" applyBorder="1"/>
    <xf numFmtId="164" fontId="2" fillId="0" borderId="1" xfId="1" applyFont="1" applyBorder="1"/>
    <xf numFmtId="0" fontId="5" fillId="0" borderId="9" xfId="0" applyFont="1" applyBorder="1"/>
    <xf numFmtId="164" fontId="2" fillId="0" borderId="0" xfId="1" applyFont="1"/>
    <xf numFmtId="0" fontId="6" fillId="0" borderId="1" xfId="0" applyFont="1" applyFill="1" applyBorder="1" applyAlignment="1">
      <alignment horizontal="left"/>
    </xf>
    <xf numFmtId="0" fontId="3" fillId="0" borderId="9" xfId="0" applyFont="1" applyBorder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164" fontId="9" fillId="0" borderId="0" xfId="1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quotePrefix="1" applyFont="1" applyFill="1" applyBorder="1" applyAlignment="1">
      <alignment horizontal="center"/>
    </xf>
    <xf numFmtId="0" fontId="3" fillId="0" borderId="7" xfId="0" applyFont="1" applyBorder="1"/>
    <xf numFmtId="0" fontId="5" fillId="0" borderId="5" xfId="0" applyFont="1" applyBorder="1" applyAlignment="1">
      <alignment horizontal="center"/>
    </xf>
    <xf numFmtId="164" fontId="3" fillId="0" borderId="5" xfId="1" applyFont="1" applyBorder="1"/>
    <xf numFmtId="0" fontId="12" fillId="0" borderId="7" xfId="0" applyFont="1" applyBorder="1"/>
    <xf numFmtId="0" fontId="1" fillId="0" borderId="5" xfId="0" applyFont="1" applyBorder="1" applyAlignment="1">
      <alignment horizontal="center"/>
    </xf>
    <xf numFmtId="164" fontId="3" fillId="0" borderId="1" xfId="1" applyFont="1" applyBorder="1"/>
    <xf numFmtId="0" fontId="3" fillId="0" borderId="8" xfId="0" applyFont="1" applyBorder="1"/>
    <xf numFmtId="0" fontId="5" fillId="0" borderId="9" xfId="0" applyFont="1" applyBorder="1" applyAlignment="1">
      <alignment horizontal="center"/>
    </xf>
    <xf numFmtId="164" fontId="3" fillId="0" borderId="9" xfId="1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164" fontId="3" fillId="0" borderId="0" xfId="1" applyFont="1" applyBorder="1"/>
    <xf numFmtId="0" fontId="1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1" applyFont="1"/>
    <xf numFmtId="164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15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3" fillId="0" borderId="11" xfId="0" applyFont="1" applyBorder="1"/>
    <xf numFmtId="0" fontId="3" fillId="3" borderId="9" xfId="0" applyFont="1" applyFill="1" applyBorder="1" applyAlignment="1">
      <alignment horizontal="center"/>
    </xf>
    <xf numFmtId="0" fontId="3" fillId="3" borderId="9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165" fontId="3" fillId="0" borderId="7" xfId="0" applyNumberFormat="1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3" fillId="0" borderId="0" xfId="1" applyFont="1" applyBorder="1" applyAlignment="1"/>
    <xf numFmtId="0" fontId="9" fillId="0" borderId="7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0" fillId="0" borderId="11" xfId="1" applyFont="1" applyBorder="1"/>
    <xf numFmtId="0" fontId="0" fillId="0" borderId="1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441447</xdr:colOff>
      <xdr:row>186</xdr:row>
      <xdr:rowOff>233796</xdr:rowOff>
    </xdr:from>
    <xdr:to>
      <xdr:col>5</xdr:col>
      <xdr:colOff>1251072</xdr:colOff>
      <xdr:row>190</xdr:row>
      <xdr:rowOff>193642</xdr:rowOff>
    </xdr:to>
    <xdr:pic>
      <xdr:nvPicPr>
        <xdr:cNvPr id="2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492" y="40360023"/>
          <a:ext cx="809625" cy="929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1922318</xdr:colOff>
      <xdr:row>187</xdr:row>
      <xdr:rowOff>181064</xdr:rowOff>
    </xdr:from>
    <xdr:to>
      <xdr:col>1</xdr:col>
      <xdr:colOff>2998643</xdr:colOff>
      <xdr:row>190</xdr:row>
      <xdr:rowOff>137669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27" y="40549746"/>
          <a:ext cx="1076325" cy="683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110</xdr:row>
      <xdr:rowOff>126999</xdr:rowOff>
    </xdr:from>
    <xdr:to>
      <xdr:col>3</xdr:col>
      <xdr:colOff>1119187</xdr:colOff>
      <xdr:row>115</xdr:row>
      <xdr:rowOff>74856</xdr:rowOff>
    </xdr:to>
    <xdr:pic>
      <xdr:nvPicPr>
        <xdr:cNvPr id="2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8962" y="18367374"/>
          <a:ext cx="809625" cy="94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1992923</xdr:colOff>
      <xdr:row>111</xdr:row>
      <xdr:rowOff>179509</xdr:rowOff>
    </xdr:from>
    <xdr:to>
      <xdr:col>1</xdr:col>
      <xdr:colOff>3069248</xdr:colOff>
      <xdr:row>115</xdr:row>
      <xdr:rowOff>79497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346" y="23845471"/>
          <a:ext cx="1076325" cy="683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view="pageBreakPreview" zoomScale="110" zoomScaleNormal="110" zoomScaleSheetLayoutView="110" workbookViewId="0">
      <selection activeCell="D5" sqref="D5"/>
    </sheetView>
  </sheetViews>
  <sheetFormatPr defaultColWidth="9" defaultRowHeight="15.75" x14ac:dyDescent="0.25"/>
  <cols>
    <col min="1" max="1" width="4.42578125" style="3" customWidth="1"/>
    <col min="2" max="2" width="54.140625" style="1" bestFit="1" customWidth="1"/>
    <col min="3" max="3" width="17.7109375" style="1" customWidth="1"/>
    <col min="4" max="4" width="19.5703125" style="1" bestFit="1" customWidth="1"/>
    <col min="5" max="5" width="17.7109375" style="1" bestFit="1" customWidth="1"/>
    <col min="6" max="7" width="19.5703125" style="1" bestFit="1" customWidth="1"/>
    <col min="8" max="8" width="9" style="1"/>
    <col min="9" max="9" width="16.85546875" style="1" bestFit="1" customWidth="1"/>
    <col min="10" max="16384" width="9" style="1"/>
  </cols>
  <sheetData>
    <row r="1" spans="1:7" ht="21" x14ac:dyDescent="0.35">
      <c r="A1" s="44" t="s">
        <v>205</v>
      </c>
      <c r="C1" s="2"/>
    </row>
    <row r="3" spans="1:7" s="10" customFormat="1" x14ac:dyDescent="0.25">
      <c r="A3" s="69" t="s">
        <v>0</v>
      </c>
      <c r="B3" s="70"/>
      <c r="C3" s="9" t="s">
        <v>1</v>
      </c>
      <c r="D3" s="9" t="s">
        <v>2</v>
      </c>
      <c r="E3" s="20" t="s">
        <v>3</v>
      </c>
      <c r="F3" s="9" t="s">
        <v>4</v>
      </c>
      <c r="G3" s="9" t="s">
        <v>31</v>
      </c>
    </row>
    <row r="4" spans="1:7" ht="5.0999999999999996" customHeight="1" x14ac:dyDescent="0.25">
      <c r="A4" s="6"/>
      <c r="B4" s="5"/>
      <c r="C4" s="5"/>
      <c r="D4" s="5"/>
      <c r="E4" s="5"/>
      <c r="F4" s="5"/>
      <c r="G4" s="5"/>
    </row>
    <row r="5" spans="1:7" ht="17.25" customHeight="1" x14ac:dyDescent="0.25">
      <c r="A5" s="7">
        <v>1</v>
      </c>
      <c r="B5" s="19" t="s">
        <v>5</v>
      </c>
      <c r="C5" s="11">
        <v>101903111</v>
      </c>
      <c r="D5" s="11">
        <v>167382739</v>
      </c>
      <c r="E5" s="11">
        <v>172843189.25</v>
      </c>
      <c r="F5" s="11">
        <v>3082235</v>
      </c>
      <c r="G5" s="11">
        <f t="shared" ref="G5:G36" si="0">SUM(C5:F5)</f>
        <v>445211274.25</v>
      </c>
    </row>
    <row r="6" spans="1:7" ht="17.25" customHeight="1" x14ac:dyDescent="0.25">
      <c r="A6" s="7"/>
      <c r="B6" s="45" t="s">
        <v>179</v>
      </c>
      <c r="C6" s="11">
        <v>0</v>
      </c>
      <c r="D6" s="11">
        <v>96707601</v>
      </c>
      <c r="E6" s="11">
        <v>0</v>
      </c>
      <c r="F6" s="11">
        <v>67096851</v>
      </c>
      <c r="G6" s="11">
        <f t="shared" si="0"/>
        <v>163804452</v>
      </c>
    </row>
    <row r="7" spans="1:7" ht="17.25" customHeight="1" x14ac:dyDescent="0.25">
      <c r="A7" s="48"/>
      <c r="B7" s="12" t="s">
        <v>90</v>
      </c>
      <c r="C7" s="11">
        <v>0</v>
      </c>
      <c r="D7" s="11">
        <v>11050571</v>
      </c>
      <c r="E7" s="11">
        <v>0</v>
      </c>
      <c r="F7" s="11">
        <v>357866</v>
      </c>
      <c r="G7" s="11">
        <f t="shared" si="0"/>
        <v>11408437</v>
      </c>
    </row>
    <row r="8" spans="1:7" ht="17.25" customHeight="1" x14ac:dyDescent="0.25">
      <c r="A8" s="48"/>
      <c r="B8" s="12" t="s">
        <v>130</v>
      </c>
      <c r="C8" s="11">
        <v>0</v>
      </c>
      <c r="D8" s="11">
        <v>1871000</v>
      </c>
      <c r="E8" s="11">
        <v>0</v>
      </c>
      <c r="F8" s="11">
        <v>0</v>
      </c>
      <c r="G8" s="11">
        <f t="shared" si="0"/>
        <v>1871000</v>
      </c>
    </row>
    <row r="9" spans="1:7" ht="17.25" customHeight="1" x14ac:dyDescent="0.25">
      <c r="A9" s="48"/>
      <c r="B9" s="14" t="s">
        <v>131</v>
      </c>
      <c r="C9" s="11">
        <v>0</v>
      </c>
      <c r="D9" s="15">
        <v>9804100</v>
      </c>
      <c r="E9" s="11">
        <v>0</v>
      </c>
      <c r="F9" s="11">
        <v>0</v>
      </c>
      <c r="G9" s="15">
        <f t="shared" si="0"/>
        <v>9804100</v>
      </c>
    </row>
    <row r="10" spans="1:7" ht="17.25" customHeight="1" x14ac:dyDescent="0.25">
      <c r="A10" s="48"/>
      <c r="B10" s="14" t="s">
        <v>91</v>
      </c>
      <c r="C10" s="11">
        <v>0</v>
      </c>
      <c r="D10" s="15">
        <v>3025640</v>
      </c>
      <c r="E10" s="11">
        <v>0</v>
      </c>
      <c r="F10" s="15">
        <v>1500</v>
      </c>
      <c r="G10" s="15">
        <f t="shared" si="0"/>
        <v>3027140</v>
      </c>
    </row>
    <row r="11" spans="1:7" ht="17.25" customHeight="1" x14ac:dyDescent="0.25">
      <c r="A11" s="48"/>
      <c r="B11" s="12" t="s">
        <v>92</v>
      </c>
      <c r="C11" s="11">
        <v>0</v>
      </c>
      <c r="D11" s="11">
        <v>2612300</v>
      </c>
      <c r="E11" s="11">
        <v>0</v>
      </c>
      <c r="F11" s="11">
        <v>55495</v>
      </c>
      <c r="G11" s="15">
        <f t="shared" si="0"/>
        <v>2667795</v>
      </c>
    </row>
    <row r="12" spans="1:7" ht="17.25" customHeight="1" x14ac:dyDescent="0.25">
      <c r="A12" s="48"/>
      <c r="B12" s="12" t="s">
        <v>93</v>
      </c>
      <c r="C12" s="11">
        <v>0</v>
      </c>
      <c r="D12" s="11">
        <v>631400</v>
      </c>
      <c r="E12" s="11">
        <v>0</v>
      </c>
      <c r="F12" s="11">
        <v>85000</v>
      </c>
      <c r="G12" s="15">
        <f t="shared" si="0"/>
        <v>716400</v>
      </c>
    </row>
    <row r="13" spans="1:7" ht="17.25" customHeight="1" x14ac:dyDescent="0.25">
      <c r="A13" s="48"/>
      <c r="B13" s="12" t="s">
        <v>94</v>
      </c>
      <c r="C13" s="11">
        <v>0</v>
      </c>
      <c r="D13" s="11">
        <v>2363640</v>
      </c>
      <c r="E13" s="11">
        <v>0</v>
      </c>
      <c r="F13" s="11">
        <v>0</v>
      </c>
      <c r="G13" s="15">
        <f t="shared" si="0"/>
        <v>2363640</v>
      </c>
    </row>
    <row r="14" spans="1:7" ht="17.25" customHeight="1" x14ac:dyDescent="0.25">
      <c r="A14" s="48"/>
      <c r="B14" s="12" t="s">
        <v>132</v>
      </c>
      <c r="C14" s="11">
        <v>0</v>
      </c>
      <c r="D14" s="11">
        <v>208800</v>
      </c>
      <c r="E14" s="11">
        <v>0</v>
      </c>
      <c r="F14" s="11">
        <v>0</v>
      </c>
      <c r="G14" s="15">
        <f t="shared" si="0"/>
        <v>208800</v>
      </c>
    </row>
    <row r="15" spans="1:7" ht="17.25" customHeight="1" x14ac:dyDescent="0.25">
      <c r="A15" s="48"/>
      <c r="B15" s="16" t="s">
        <v>133</v>
      </c>
      <c r="C15" s="11">
        <v>0</v>
      </c>
      <c r="D15" s="11">
        <v>4770200</v>
      </c>
      <c r="E15" s="11">
        <v>0</v>
      </c>
      <c r="F15" s="11">
        <v>229800</v>
      </c>
      <c r="G15" s="15">
        <f t="shared" si="0"/>
        <v>5000000</v>
      </c>
    </row>
    <row r="16" spans="1:7" ht="17.25" customHeight="1" x14ac:dyDescent="0.25">
      <c r="A16" s="48"/>
      <c r="B16" s="12" t="s">
        <v>95</v>
      </c>
      <c r="C16" s="11">
        <v>0</v>
      </c>
      <c r="D16" s="11">
        <v>2000000</v>
      </c>
      <c r="E16" s="11">
        <v>0</v>
      </c>
      <c r="F16" s="11">
        <v>0</v>
      </c>
      <c r="G16" s="15">
        <f t="shared" si="0"/>
        <v>2000000</v>
      </c>
    </row>
    <row r="17" spans="1:7" ht="17.25" customHeight="1" x14ac:dyDescent="0.25">
      <c r="A17" s="48"/>
      <c r="B17" s="13" t="s">
        <v>96</v>
      </c>
      <c r="C17" s="11">
        <v>0</v>
      </c>
      <c r="D17" s="11">
        <v>4222600</v>
      </c>
      <c r="E17" s="11">
        <v>0</v>
      </c>
      <c r="F17" s="11">
        <v>6230000</v>
      </c>
      <c r="G17" s="15">
        <f t="shared" si="0"/>
        <v>10452600</v>
      </c>
    </row>
    <row r="18" spans="1:7" ht="17.25" customHeight="1" x14ac:dyDescent="0.25">
      <c r="A18" s="48"/>
      <c r="B18" s="12" t="s">
        <v>163</v>
      </c>
      <c r="C18" s="11">
        <v>0</v>
      </c>
      <c r="D18" s="11">
        <v>2129100</v>
      </c>
      <c r="E18" s="11">
        <v>0</v>
      </c>
      <c r="F18" s="11">
        <v>16000</v>
      </c>
      <c r="G18" s="15">
        <f t="shared" si="0"/>
        <v>2145100</v>
      </c>
    </row>
    <row r="19" spans="1:7" ht="17.25" customHeight="1" x14ac:dyDescent="0.25">
      <c r="A19" s="48"/>
      <c r="B19" s="12" t="s">
        <v>97</v>
      </c>
      <c r="C19" s="11">
        <v>0</v>
      </c>
      <c r="D19" s="11">
        <v>1000000</v>
      </c>
      <c r="E19" s="11">
        <v>0</v>
      </c>
      <c r="F19" s="11">
        <v>0</v>
      </c>
      <c r="G19" s="15">
        <f t="shared" si="0"/>
        <v>1000000</v>
      </c>
    </row>
    <row r="20" spans="1:7" ht="17.25" customHeight="1" x14ac:dyDescent="0.25">
      <c r="A20" s="48"/>
      <c r="B20" s="12" t="s">
        <v>98</v>
      </c>
      <c r="C20" s="11">
        <v>0</v>
      </c>
      <c r="D20" s="11">
        <v>17266350</v>
      </c>
      <c r="E20" s="11">
        <v>0</v>
      </c>
      <c r="F20" s="11">
        <v>263100</v>
      </c>
      <c r="G20" s="15">
        <f t="shared" si="0"/>
        <v>17529450</v>
      </c>
    </row>
    <row r="21" spans="1:7" ht="17.25" customHeight="1" x14ac:dyDescent="0.25">
      <c r="A21" s="48"/>
      <c r="B21" s="14" t="s">
        <v>99</v>
      </c>
      <c r="C21" s="11">
        <v>0</v>
      </c>
      <c r="D21" s="15">
        <v>6646525</v>
      </c>
      <c r="E21" s="11">
        <v>0</v>
      </c>
      <c r="F21" s="15">
        <v>1323600</v>
      </c>
      <c r="G21" s="15">
        <f t="shared" si="0"/>
        <v>7970125</v>
      </c>
    </row>
    <row r="22" spans="1:7" ht="17.25" customHeight="1" x14ac:dyDescent="0.25">
      <c r="A22" s="48"/>
      <c r="B22" s="12" t="s">
        <v>100</v>
      </c>
      <c r="C22" s="11">
        <v>0</v>
      </c>
      <c r="D22" s="11">
        <v>312460</v>
      </c>
      <c r="E22" s="11">
        <v>0</v>
      </c>
      <c r="F22" s="11">
        <v>0</v>
      </c>
      <c r="G22" s="11">
        <f t="shared" si="0"/>
        <v>312460</v>
      </c>
    </row>
    <row r="23" spans="1:7" ht="17.25" customHeight="1" x14ac:dyDescent="0.25">
      <c r="A23" s="48"/>
      <c r="B23" s="12" t="s">
        <v>101</v>
      </c>
      <c r="C23" s="11">
        <v>0</v>
      </c>
      <c r="D23" s="11">
        <v>8426625</v>
      </c>
      <c r="E23" s="11">
        <v>0</v>
      </c>
      <c r="F23" s="11">
        <v>110600</v>
      </c>
      <c r="G23" s="11">
        <f t="shared" si="0"/>
        <v>8537225</v>
      </c>
    </row>
    <row r="24" spans="1:7" ht="17.25" customHeight="1" x14ac:dyDescent="0.25">
      <c r="A24" s="48"/>
      <c r="B24" s="12" t="s">
        <v>102</v>
      </c>
      <c r="C24" s="11">
        <v>0</v>
      </c>
      <c r="D24" s="11">
        <v>3152300</v>
      </c>
      <c r="E24" s="11">
        <v>0</v>
      </c>
      <c r="F24" s="11">
        <v>105000</v>
      </c>
      <c r="G24" s="11">
        <f t="shared" si="0"/>
        <v>3257300</v>
      </c>
    </row>
    <row r="25" spans="1:7" ht="17.25" customHeight="1" x14ac:dyDescent="0.25">
      <c r="A25" s="48"/>
      <c r="B25" s="12" t="s">
        <v>134</v>
      </c>
      <c r="C25" s="11">
        <v>0</v>
      </c>
      <c r="D25" s="11">
        <v>15000000</v>
      </c>
      <c r="E25" s="11">
        <v>0</v>
      </c>
      <c r="F25" s="11">
        <v>0</v>
      </c>
      <c r="G25" s="11">
        <f t="shared" si="0"/>
        <v>15000000</v>
      </c>
    </row>
    <row r="26" spans="1:7" ht="17.25" customHeight="1" x14ac:dyDescent="0.25">
      <c r="A26" s="48"/>
      <c r="B26" s="14" t="s">
        <v>103</v>
      </c>
      <c r="C26" s="11">
        <v>0</v>
      </c>
      <c r="D26" s="15">
        <v>2797275</v>
      </c>
      <c r="E26" s="11">
        <v>0</v>
      </c>
      <c r="F26" s="15">
        <v>6609200</v>
      </c>
      <c r="G26" s="15">
        <f t="shared" si="0"/>
        <v>9406475</v>
      </c>
    </row>
    <row r="27" spans="1:7" ht="17.25" customHeight="1" x14ac:dyDescent="0.25">
      <c r="A27" s="48"/>
      <c r="B27" s="12" t="s">
        <v>104</v>
      </c>
      <c r="C27" s="11">
        <v>0</v>
      </c>
      <c r="D27" s="11">
        <v>22420500</v>
      </c>
      <c r="E27" s="11">
        <v>0</v>
      </c>
      <c r="F27" s="11">
        <v>100000</v>
      </c>
      <c r="G27" s="11">
        <f t="shared" si="0"/>
        <v>22520500</v>
      </c>
    </row>
    <row r="28" spans="1:7" ht="17.25" customHeight="1" x14ac:dyDescent="0.25">
      <c r="A28" s="48"/>
      <c r="B28" s="12" t="s">
        <v>105</v>
      </c>
      <c r="C28" s="11">
        <v>0</v>
      </c>
      <c r="D28" s="11">
        <v>49938125</v>
      </c>
      <c r="E28" s="11">
        <v>0</v>
      </c>
      <c r="F28" s="11">
        <v>3272</v>
      </c>
      <c r="G28" s="11">
        <f t="shared" si="0"/>
        <v>49941397</v>
      </c>
    </row>
    <row r="29" spans="1:7" ht="17.25" customHeight="1" x14ac:dyDescent="0.25">
      <c r="A29" s="48"/>
      <c r="B29" s="12" t="s">
        <v>107</v>
      </c>
      <c r="C29" s="11">
        <v>0</v>
      </c>
      <c r="D29" s="11">
        <v>771467</v>
      </c>
      <c r="E29" s="11">
        <v>0</v>
      </c>
      <c r="F29" s="11">
        <v>0</v>
      </c>
      <c r="G29" s="11">
        <f t="shared" si="0"/>
        <v>771467</v>
      </c>
    </row>
    <row r="30" spans="1:7" ht="17.25" customHeight="1" x14ac:dyDescent="0.25">
      <c r="A30" s="48"/>
      <c r="B30" s="12" t="s">
        <v>108</v>
      </c>
      <c r="C30" s="11">
        <v>0</v>
      </c>
      <c r="D30" s="11">
        <v>2070742</v>
      </c>
      <c r="E30" s="11">
        <v>0</v>
      </c>
      <c r="F30" s="11">
        <v>0</v>
      </c>
      <c r="G30" s="11">
        <f t="shared" si="0"/>
        <v>2070742</v>
      </c>
    </row>
    <row r="31" spans="1:7" ht="17.25" customHeight="1" x14ac:dyDescent="0.25">
      <c r="A31" s="48"/>
      <c r="B31" s="12" t="s">
        <v>109</v>
      </c>
      <c r="C31" s="11">
        <v>0</v>
      </c>
      <c r="D31" s="11">
        <v>1474175</v>
      </c>
      <c r="E31" s="11">
        <v>0</v>
      </c>
      <c r="F31" s="11">
        <v>40000</v>
      </c>
      <c r="G31" s="11">
        <f t="shared" si="0"/>
        <v>1514175</v>
      </c>
    </row>
    <row r="32" spans="1:7" ht="17.25" customHeight="1" x14ac:dyDescent="0.25">
      <c r="A32" s="48"/>
      <c r="B32" s="12" t="s">
        <v>110</v>
      </c>
      <c r="C32" s="11">
        <v>0</v>
      </c>
      <c r="D32" s="11">
        <v>6311875</v>
      </c>
      <c r="E32" s="11">
        <v>0</v>
      </c>
      <c r="F32" s="11">
        <v>0</v>
      </c>
      <c r="G32" s="11">
        <f t="shared" si="0"/>
        <v>6311875</v>
      </c>
    </row>
    <row r="33" spans="1:7" ht="17.25" customHeight="1" x14ac:dyDescent="0.25">
      <c r="A33" s="48"/>
      <c r="B33" s="12" t="s">
        <v>111</v>
      </c>
      <c r="C33" s="11">
        <v>0</v>
      </c>
      <c r="D33" s="11">
        <v>11430228</v>
      </c>
      <c r="E33" s="11">
        <v>0</v>
      </c>
      <c r="F33" s="11">
        <v>0</v>
      </c>
      <c r="G33" s="11">
        <f t="shared" si="0"/>
        <v>11430228</v>
      </c>
    </row>
    <row r="34" spans="1:7" ht="17.25" customHeight="1" x14ac:dyDescent="0.25">
      <c r="A34" s="48"/>
      <c r="B34" s="12" t="s">
        <v>112</v>
      </c>
      <c r="C34" s="11">
        <v>0</v>
      </c>
      <c r="D34" s="11">
        <v>30936683</v>
      </c>
      <c r="E34" s="11">
        <v>0</v>
      </c>
      <c r="F34" s="11">
        <v>0</v>
      </c>
      <c r="G34" s="11">
        <f t="shared" si="0"/>
        <v>30936683</v>
      </c>
    </row>
    <row r="35" spans="1:7" ht="17.25" customHeight="1" x14ac:dyDescent="0.25">
      <c r="A35" s="48"/>
      <c r="B35" s="12" t="s">
        <v>113</v>
      </c>
      <c r="C35" s="11">
        <v>0</v>
      </c>
      <c r="D35" s="11">
        <v>82363006</v>
      </c>
      <c r="E35" s="11">
        <v>0</v>
      </c>
      <c r="F35" s="11">
        <v>0</v>
      </c>
      <c r="G35" s="11">
        <f t="shared" si="0"/>
        <v>82363006</v>
      </c>
    </row>
    <row r="36" spans="1:7" ht="17.25" customHeight="1" x14ac:dyDescent="0.25">
      <c r="A36" s="50"/>
      <c r="B36" s="12" t="s">
        <v>114</v>
      </c>
      <c r="C36" s="11">
        <v>0</v>
      </c>
      <c r="D36" s="11">
        <v>2447750</v>
      </c>
      <c r="E36" s="11">
        <v>0</v>
      </c>
      <c r="F36" s="11">
        <v>0</v>
      </c>
      <c r="G36" s="11">
        <f t="shared" si="0"/>
        <v>2447750</v>
      </c>
    </row>
    <row r="37" spans="1:7" ht="17.25" customHeight="1" x14ac:dyDescent="0.25">
      <c r="A37" s="56"/>
      <c r="B37" s="12" t="s">
        <v>115</v>
      </c>
      <c r="C37" s="11">
        <v>0</v>
      </c>
      <c r="D37" s="11">
        <v>2439750</v>
      </c>
      <c r="E37" s="11">
        <v>0</v>
      </c>
      <c r="F37" s="11">
        <v>0</v>
      </c>
      <c r="G37" s="11">
        <f t="shared" ref="G37:G68" si="1">SUM(C37:F37)</f>
        <v>2439750</v>
      </c>
    </row>
    <row r="38" spans="1:7" ht="17.25" customHeight="1" x14ac:dyDescent="0.25">
      <c r="A38" s="48"/>
      <c r="B38" s="12" t="s">
        <v>116</v>
      </c>
      <c r="C38" s="11">
        <v>0</v>
      </c>
      <c r="D38" s="11">
        <v>1518427</v>
      </c>
      <c r="E38" s="11">
        <v>0</v>
      </c>
      <c r="F38" s="11">
        <v>0</v>
      </c>
      <c r="G38" s="11">
        <f t="shared" si="1"/>
        <v>1518427</v>
      </c>
    </row>
    <row r="39" spans="1:7" ht="17.25" customHeight="1" x14ac:dyDescent="0.25">
      <c r="A39" s="48"/>
      <c r="B39" s="12" t="s">
        <v>117</v>
      </c>
      <c r="C39" s="11">
        <v>0</v>
      </c>
      <c r="D39" s="11">
        <v>799000</v>
      </c>
      <c r="E39" s="11">
        <v>0</v>
      </c>
      <c r="F39" s="11">
        <v>0</v>
      </c>
      <c r="G39" s="11">
        <f t="shared" si="1"/>
        <v>799000</v>
      </c>
    </row>
    <row r="40" spans="1:7" ht="17.25" customHeight="1" x14ac:dyDescent="0.25">
      <c r="A40" s="48"/>
      <c r="B40" s="14" t="s">
        <v>118</v>
      </c>
      <c r="C40" s="15">
        <v>0</v>
      </c>
      <c r="D40" s="15">
        <v>432500</v>
      </c>
      <c r="E40" s="15">
        <v>0</v>
      </c>
      <c r="F40" s="15">
        <v>0</v>
      </c>
      <c r="G40" s="15">
        <f t="shared" si="1"/>
        <v>432500</v>
      </c>
    </row>
    <row r="41" spans="1:7" ht="17.25" customHeight="1" x14ac:dyDescent="0.25">
      <c r="A41" s="48"/>
      <c r="B41" s="12" t="s">
        <v>119</v>
      </c>
      <c r="C41" s="11">
        <v>0</v>
      </c>
      <c r="D41" s="11">
        <v>400000</v>
      </c>
      <c r="E41" s="11">
        <v>0</v>
      </c>
      <c r="F41" s="11">
        <v>0</v>
      </c>
      <c r="G41" s="11">
        <f t="shared" si="1"/>
        <v>400000</v>
      </c>
    </row>
    <row r="42" spans="1:7" ht="17.25" customHeight="1" x14ac:dyDescent="0.25">
      <c r="A42" s="48"/>
      <c r="B42" s="12" t="s">
        <v>120</v>
      </c>
      <c r="C42" s="11">
        <v>0</v>
      </c>
      <c r="D42" s="11">
        <v>5000000</v>
      </c>
      <c r="E42" s="11">
        <v>0</v>
      </c>
      <c r="F42" s="11">
        <v>0</v>
      </c>
      <c r="G42" s="11">
        <f t="shared" si="1"/>
        <v>5000000</v>
      </c>
    </row>
    <row r="43" spans="1:7" ht="17.25" customHeight="1" x14ac:dyDescent="0.25">
      <c r="A43" s="48"/>
      <c r="B43" s="14" t="s">
        <v>121</v>
      </c>
      <c r="C43" s="15">
        <v>0</v>
      </c>
      <c r="D43" s="15">
        <v>5494695</v>
      </c>
      <c r="E43" s="15">
        <v>0</v>
      </c>
      <c r="F43" s="15">
        <v>0</v>
      </c>
      <c r="G43" s="15">
        <f t="shared" si="1"/>
        <v>5494695</v>
      </c>
    </row>
    <row r="44" spans="1:7" ht="17.25" customHeight="1" x14ac:dyDescent="0.25">
      <c r="A44" s="48"/>
      <c r="B44" s="14" t="s">
        <v>122</v>
      </c>
      <c r="C44" s="11">
        <v>0</v>
      </c>
      <c r="D44" s="15">
        <v>82000000</v>
      </c>
      <c r="E44" s="11">
        <v>0</v>
      </c>
      <c r="F44" s="15">
        <v>0</v>
      </c>
      <c r="G44" s="15">
        <f t="shared" si="1"/>
        <v>82000000</v>
      </c>
    </row>
    <row r="45" spans="1:7" ht="17.25" customHeight="1" x14ac:dyDescent="0.25">
      <c r="A45" s="48"/>
      <c r="B45" s="12" t="s">
        <v>123</v>
      </c>
      <c r="C45" s="11">
        <v>0</v>
      </c>
      <c r="D45" s="11">
        <v>8282220</v>
      </c>
      <c r="E45" s="11">
        <v>0</v>
      </c>
      <c r="F45" s="11">
        <v>1145400</v>
      </c>
      <c r="G45" s="11">
        <f t="shared" si="1"/>
        <v>9427620</v>
      </c>
    </row>
    <row r="46" spans="1:7" ht="17.25" customHeight="1" x14ac:dyDescent="0.25">
      <c r="A46" s="48"/>
      <c r="B46" s="12" t="s">
        <v>124</v>
      </c>
      <c r="C46" s="11">
        <v>0</v>
      </c>
      <c r="D46" s="11">
        <v>6769550</v>
      </c>
      <c r="E46" s="11">
        <v>0</v>
      </c>
      <c r="F46" s="11">
        <v>729800</v>
      </c>
      <c r="G46" s="11">
        <f t="shared" si="1"/>
        <v>7499350</v>
      </c>
    </row>
    <row r="47" spans="1:7" ht="17.25" customHeight="1" x14ac:dyDescent="0.25">
      <c r="A47" s="48"/>
      <c r="B47" s="12" t="s">
        <v>125</v>
      </c>
      <c r="C47" s="11">
        <v>0</v>
      </c>
      <c r="D47" s="11">
        <v>15357086</v>
      </c>
      <c r="E47" s="11">
        <v>0</v>
      </c>
      <c r="F47" s="11">
        <v>0</v>
      </c>
      <c r="G47" s="11">
        <f t="shared" si="1"/>
        <v>15357086</v>
      </c>
    </row>
    <row r="48" spans="1:7" ht="17.25" customHeight="1" x14ac:dyDescent="0.25">
      <c r="A48" s="48"/>
      <c r="B48" s="18" t="s">
        <v>126</v>
      </c>
      <c r="C48" s="11">
        <v>0</v>
      </c>
      <c r="D48" s="15">
        <v>2830580</v>
      </c>
      <c r="E48" s="11">
        <v>0</v>
      </c>
      <c r="F48" s="15">
        <v>188464</v>
      </c>
      <c r="G48" s="15">
        <f t="shared" si="1"/>
        <v>3019044</v>
      </c>
    </row>
    <row r="49" spans="1:7" ht="17.25" customHeight="1" x14ac:dyDescent="0.25">
      <c r="A49" s="48"/>
      <c r="B49" s="14" t="s">
        <v>128</v>
      </c>
      <c r="C49" s="11">
        <v>0</v>
      </c>
      <c r="D49" s="15">
        <v>500000</v>
      </c>
      <c r="E49" s="11">
        <v>0</v>
      </c>
      <c r="F49" s="15">
        <v>0</v>
      </c>
      <c r="G49" s="15">
        <f t="shared" si="1"/>
        <v>500000</v>
      </c>
    </row>
    <row r="50" spans="1:7" ht="17.25" customHeight="1" x14ac:dyDescent="0.25">
      <c r="A50" s="48"/>
      <c r="B50" s="12" t="s">
        <v>129</v>
      </c>
      <c r="C50" s="11">
        <v>0</v>
      </c>
      <c r="D50" s="11">
        <v>2360000</v>
      </c>
      <c r="E50" s="11">
        <v>0</v>
      </c>
      <c r="F50" s="15">
        <v>0</v>
      </c>
      <c r="G50" s="11">
        <f t="shared" si="1"/>
        <v>2360000</v>
      </c>
    </row>
    <row r="51" spans="1:7" ht="17.25" customHeight="1" x14ac:dyDescent="0.25">
      <c r="A51" s="48"/>
      <c r="B51" s="12" t="s">
        <v>135</v>
      </c>
      <c r="C51" s="11">
        <v>0</v>
      </c>
      <c r="D51" s="11">
        <v>250000</v>
      </c>
      <c r="E51" s="11">
        <v>0</v>
      </c>
      <c r="F51" s="15">
        <v>0</v>
      </c>
      <c r="G51" s="11">
        <f t="shared" si="1"/>
        <v>250000</v>
      </c>
    </row>
    <row r="52" spans="1:7" ht="17.25" customHeight="1" x14ac:dyDescent="0.25">
      <c r="A52" s="48"/>
      <c r="B52" s="12" t="s">
        <v>136</v>
      </c>
      <c r="C52" s="11">
        <v>0</v>
      </c>
      <c r="D52" s="11">
        <v>1500000</v>
      </c>
      <c r="E52" s="11">
        <v>0</v>
      </c>
      <c r="F52" s="15">
        <v>0</v>
      </c>
      <c r="G52" s="11">
        <f t="shared" si="1"/>
        <v>1500000</v>
      </c>
    </row>
    <row r="53" spans="1:7" ht="17.25" customHeight="1" x14ac:dyDescent="0.25">
      <c r="A53" s="48"/>
      <c r="B53" s="14" t="s">
        <v>137</v>
      </c>
      <c r="C53" s="11">
        <v>0</v>
      </c>
      <c r="D53" s="15">
        <v>500000</v>
      </c>
      <c r="E53" s="11">
        <v>0</v>
      </c>
      <c r="F53" s="15">
        <v>0</v>
      </c>
      <c r="G53" s="15">
        <f t="shared" si="1"/>
        <v>500000</v>
      </c>
    </row>
    <row r="54" spans="1:7" ht="17.25" customHeight="1" x14ac:dyDescent="0.25">
      <c r="A54" s="48"/>
      <c r="B54" s="12" t="s">
        <v>138</v>
      </c>
      <c r="C54" s="11">
        <v>0</v>
      </c>
      <c r="D54" s="11">
        <v>5750000</v>
      </c>
      <c r="E54" s="11">
        <v>0</v>
      </c>
      <c r="F54" s="15">
        <v>0</v>
      </c>
      <c r="G54" s="11">
        <f t="shared" si="1"/>
        <v>5750000</v>
      </c>
    </row>
    <row r="55" spans="1:7" ht="17.25" customHeight="1" x14ac:dyDescent="0.25">
      <c r="A55" s="48"/>
      <c r="B55" s="14" t="s">
        <v>139</v>
      </c>
      <c r="C55" s="11">
        <v>0</v>
      </c>
      <c r="D55" s="15">
        <v>1370000</v>
      </c>
      <c r="E55" s="11">
        <v>0</v>
      </c>
      <c r="F55" s="15">
        <v>0</v>
      </c>
      <c r="G55" s="15">
        <f t="shared" si="1"/>
        <v>1370000</v>
      </c>
    </row>
    <row r="56" spans="1:7" ht="17.25" customHeight="1" x14ac:dyDescent="0.25">
      <c r="A56" s="48"/>
      <c r="B56" s="12" t="s">
        <v>140</v>
      </c>
      <c r="C56" s="11">
        <v>0</v>
      </c>
      <c r="D56" s="11">
        <v>1750000</v>
      </c>
      <c r="E56" s="11">
        <v>0</v>
      </c>
      <c r="F56" s="15">
        <v>0</v>
      </c>
      <c r="G56" s="11">
        <f t="shared" si="1"/>
        <v>1750000</v>
      </c>
    </row>
    <row r="57" spans="1:7" ht="17.25" customHeight="1" x14ac:dyDescent="0.25">
      <c r="A57" s="48"/>
      <c r="B57" s="12" t="s">
        <v>164</v>
      </c>
      <c r="C57" s="11">
        <v>0</v>
      </c>
      <c r="D57" s="11">
        <v>2500000</v>
      </c>
      <c r="E57" s="11">
        <v>0</v>
      </c>
      <c r="F57" s="15">
        <v>0</v>
      </c>
      <c r="G57" s="11">
        <f t="shared" si="1"/>
        <v>2500000</v>
      </c>
    </row>
    <row r="58" spans="1:7" ht="17.25" customHeight="1" x14ac:dyDescent="0.25">
      <c r="A58" s="48"/>
      <c r="B58" s="14" t="s">
        <v>141</v>
      </c>
      <c r="C58" s="11">
        <v>0</v>
      </c>
      <c r="D58" s="15">
        <v>500000</v>
      </c>
      <c r="E58" s="11">
        <v>0</v>
      </c>
      <c r="F58" s="15">
        <v>0</v>
      </c>
      <c r="G58" s="15">
        <f t="shared" si="1"/>
        <v>500000</v>
      </c>
    </row>
    <row r="59" spans="1:7" ht="17.25" customHeight="1" x14ac:dyDescent="0.25">
      <c r="A59" s="48"/>
      <c r="B59" s="14" t="s">
        <v>142</v>
      </c>
      <c r="C59" s="11">
        <v>0</v>
      </c>
      <c r="D59" s="15">
        <v>15000000</v>
      </c>
      <c r="E59" s="11">
        <v>0</v>
      </c>
      <c r="F59" s="15">
        <v>0</v>
      </c>
      <c r="G59" s="15">
        <f t="shared" si="1"/>
        <v>15000000</v>
      </c>
    </row>
    <row r="60" spans="1:7" ht="17.25" customHeight="1" x14ac:dyDescent="0.25">
      <c r="A60" s="48"/>
      <c r="B60" s="12" t="s">
        <v>143</v>
      </c>
      <c r="C60" s="11">
        <v>0</v>
      </c>
      <c r="D60" s="11">
        <v>150000</v>
      </c>
      <c r="E60" s="11">
        <v>0</v>
      </c>
      <c r="F60" s="15">
        <v>0</v>
      </c>
      <c r="G60" s="11">
        <f t="shared" si="1"/>
        <v>150000</v>
      </c>
    </row>
    <row r="61" spans="1:7" ht="17.25" customHeight="1" x14ac:dyDescent="0.25">
      <c r="A61" s="48"/>
      <c r="B61" s="14" t="s">
        <v>144</v>
      </c>
      <c r="C61" s="11">
        <v>0</v>
      </c>
      <c r="D61" s="15">
        <v>2000000</v>
      </c>
      <c r="E61" s="11">
        <v>0</v>
      </c>
      <c r="F61" s="15">
        <v>0</v>
      </c>
      <c r="G61" s="15">
        <f t="shared" si="1"/>
        <v>2000000</v>
      </c>
    </row>
    <row r="62" spans="1:7" ht="17.25" customHeight="1" x14ac:dyDescent="0.25">
      <c r="A62" s="48"/>
      <c r="B62" s="14" t="s">
        <v>145</v>
      </c>
      <c r="C62" s="11">
        <v>0</v>
      </c>
      <c r="D62" s="15">
        <v>427156</v>
      </c>
      <c r="E62" s="11">
        <v>0</v>
      </c>
      <c r="F62" s="15">
        <v>100000</v>
      </c>
      <c r="G62" s="15">
        <f t="shared" si="1"/>
        <v>527156</v>
      </c>
    </row>
    <row r="63" spans="1:7" ht="17.25" customHeight="1" x14ac:dyDescent="0.25">
      <c r="A63" s="48"/>
      <c r="B63" s="14" t="s">
        <v>146</v>
      </c>
      <c r="C63" s="11">
        <v>0</v>
      </c>
      <c r="D63" s="15">
        <v>1000000</v>
      </c>
      <c r="E63" s="11">
        <v>0</v>
      </c>
      <c r="F63" s="11">
        <v>0</v>
      </c>
      <c r="G63" s="15">
        <f t="shared" si="1"/>
        <v>1000000</v>
      </c>
    </row>
    <row r="64" spans="1:7" ht="17.25" customHeight="1" x14ac:dyDescent="0.25">
      <c r="A64" s="48"/>
      <c r="B64" s="14" t="s">
        <v>147</v>
      </c>
      <c r="C64" s="11">
        <v>0</v>
      </c>
      <c r="D64" s="15">
        <v>6000000</v>
      </c>
      <c r="E64" s="11">
        <v>0</v>
      </c>
      <c r="F64" s="11">
        <v>0</v>
      </c>
      <c r="G64" s="15">
        <f t="shared" si="1"/>
        <v>6000000</v>
      </c>
    </row>
    <row r="65" spans="1:7" ht="17.25" customHeight="1" x14ac:dyDescent="0.25">
      <c r="A65" s="48"/>
      <c r="B65" s="14" t="s">
        <v>148</v>
      </c>
      <c r="C65" s="11">
        <v>0</v>
      </c>
      <c r="D65" s="15">
        <v>800000</v>
      </c>
      <c r="E65" s="11">
        <v>0</v>
      </c>
      <c r="F65" s="11">
        <v>0</v>
      </c>
      <c r="G65" s="15">
        <f t="shared" si="1"/>
        <v>800000</v>
      </c>
    </row>
    <row r="66" spans="1:7" ht="17.25" customHeight="1" x14ac:dyDescent="0.25">
      <c r="A66" s="48"/>
      <c r="B66" s="14" t="s">
        <v>149</v>
      </c>
      <c r="C66" s="11">
        <v>0</v>
      </c>
      <c r="D66" s="15">
        <v>800000</v>
      </c>
      <c r="E66" s="11">
        <v>0</v>
      </c>
      <c r="F66" s="11">
        <v>0</v>
      </c>
      <c r="G66" s="15">
        <f t="shared" si="1"/>
        <v>800000</v>
      </c>
    </row>
    <row r="67" spans="1:7" ht="17.25" customHeight="1" x14ac:dyDescent="0.25">
      <c r="A67" s="48"/>
      <c r="B67" s="14" t="s">
        <v>150</v>
      </c>
      <c r="C67" s="11">
        <v>0</v>
      </c>
      <c r="D67" s="15">
        <v>11000000</v>
      </c>
      <c r="E67" s="11">
        <v>0</v>
      </c>
      <c r="F67" s="11">
        <v>0</v>
      </c>
      <c r="G67" s="15">
        <f t="shared" si="1"/>
        <v>11000000</v>
      </c>
    </row>
    <row r="68" spans="1:7" ht="17.25" customHeight="1" x14ac:dyDescent="0.25">
      <c r="A68" s="48"/>
      <c r="B68" s="14" t="s">
        <v>151</v>
      </c>
      <c r="C68" s="11">
        <v>0</v>
      </c>
      <c r="D68" s="15">
        <v>1000000</v>
      </c>
      <c r="E68" s="11">
        <v>0</v>
      </c>
      <c r="F68" s="11">
        <v>0</v>
      </c>
      <c r="G68" s="15">
        <f t="shared" si="1"/>
        <v>1000000</v>
      </c>
    </row>
    <row r="69" spans="1:7" ht="17.25" customHeight="1" x14ac:dyDescent="0.25">
      <c r="A69" s="48"/>
      <c r="B69" s="14" t="s">
        <v>152</v>
      </c>
      <c r="C69" s="11">
        <v>0</v>
      </c>
      <c r="D69" s="15">
        <v>692000</v>
      </c>
      <c r="E69" s="11">
        <v>0</v>
      </c>
      <c r="F69" s="11">
        <v>0</v>
      </c>
      <c r="G69" s="15">
        <f t="shared" ref="G69:G100" si="2">SUM(C69:F69)</f>
        <v>692000</v>
      </c>
    </row>
    <row r="70" spans="1:7" ht="17.25" customHeight="1" x14ac:dyDescent="0.25">
      <c r="A70" s="50"/>
      <c r="B70" s="14" t="s">
        <v>153</v>
      </c>
      <c r="C70" s="11">
        <v>0</v>
      </c>
      <c r="D70" s="15">
        <v>500000</v>
      </c>
      <c r="E70" s="11">
        <v>0</v>
      </c>
      <c r="F70" s="11">
        <v>0</v>
      </c>
      <c r="G70" s="15">
        <f t="shared" si="2"/>
        <v>500000</v>
      </c>
    </row>
    <row r="71" spans="1:7" ht="17.25" customHeight="1" x14ac:dyDescent="0.25">
      <c r="A71" s="56"/>
      <c r="B71" s="14" t="s">
        <v>154</v>
      </c>
      <c r="C71" s="11">
        <v>0</v>
      </c>
      <c r="D71" s="15">
        <v>569297</v>
      </c>
      <c r="E71" s="11">
        <v>0</v>
      </c>
      <c r="F71" s="11">
        <v>0</v>
      </c>
      <c r="G71" s="15">
        <f t="shared" si="2"/>
        <v>569297</v>
      </c>
    </row>
    <row r="72" spans="1:7" ht="17.25" customHeight="1" x14ac:dyDescent="0.25">
      <c r="A72" s="48"/>
      <c r="B72" s="14" t="s">
        <v>155</v>
      </c>
      <c r="C72" s="11">
        <v>0</v>
      </c>
      <c r="D72" s="15">
        <v>100000</v>
      </c>
      <c r="E72" s="11">
        <v>0</v>
      </c>
      <c r="F72" s="11">
        <v>0</v>
      </c>
      <c r="G72" s="15">
        <f t="shared" si="2"/>
        <v>100000</v>
      </c>
    </row>
    <row r="73" spans="1:7" ht="17.25" customHeight="1" x14ac:dyDescent="0.25">
      <c r="A73" s="48"/>
      <c r="B73" s="14" t="s">
        <v>156</v>
      </c>
      <c r="C73" s="11">
        <v>0</v>
      </c>
      <c r="D73" s="15">
        <v>500000</v>
      </c>
      <c r="E73" s="11">
        <v>0</v>
      </c>
      <c r="F73" s="11">
        <v>0</v>
      </c>
      <c r="G73" s="15">
        <f t="shared" si="2"/>
        <v>500000</v>
      </c>
    </row>
    <row r="74" spans="1:7" ht="17.25" customHeight="1" x14ac:dyDescent="0.25">
      <c r="A74" s="48"/>
      <c r="B74" s="14" t="s">
        <v>157</v>
      </c>
      <c r="C74" s="11">
        <v>0</v>
      </c>
      <c r="D74" s="15">
        <v>1160847</v>
      </c>
      <c r="E74" s="11">
        <v>0</v>
      </c>
      <c r="F74" s="11">
        <v>0</v>
      </c>
      <c r="G74" s="15">
        <f t="shared" si="2"/>
        <v>1160847</v>
      </c>
    </row>
    <row r="75" spans="1:7" ht="17.25" customHeight="1" x14ac:dyDescent="0.25">
      <c r="A75" s="48"/>
      <c r="B75" s="14" t="s">
        <v>158</v>
      </c>
      <c r="C75" s="11">
        <v>0</v>
      </c>
      <c r="D75" s="15">
        <v>1000000</v>
      </c>
      <c r="E75" s="11">
        <v>0</v>
      </c>
      <c r="F75" s="15">
        <v>1584576</v>
      </c>
      <c r="G75" s="15">
        <f t="shared" si="2"/>
        <v>2584576</v>
      </c>
    </row>
    <row r="76" spans="1:7" ht="17.25" customHeight="1" x14ac:dyDescent="0.25">
      <c r="A76" s="48"/>
      <c r="B76" s="14" t="s">
        <v>159</v>
      </c>
      <c r="C76" s="11">
        <v>0</v>
      </c>
      <c r="D76" s="15">
        <v>770000</v>
      </c>
      <c r="E76" s="11">
        <v>0</v>
      </c>
      <c r="F76" s="15">
        <v>0</v>
      </c>
      <c r="G76" s="15">
        <f t="shared" si="2"/>
        <v>770000</v>
      </c>
    </row>
    <row r="77" spans="1:7" ht="17.25" customHeight="1" x14ac:dyDescent="0.25">
      <c r="A77" s="48"/>
      <c r="B77" s="14" t="s">
        <v>256</v>
      </c>
      <c r="C77" s="11">
        <v>0</v>
      </c>
      <c r="D77" s="15">
        <v>500000</v>
      </c>
      <c r="E77" s="11">
        <v>0</v>
      </c>
      <c r="F77" s="15">
        <v>3000000</v>
      </c>
      <c r="G77" s="15">
        <f t="shared" si="2"/>
        <v>3500000</v>
      </c>
    </row>
    <row r="78" spans="1:7" ht="17.25" customHeight="1" x14ac:dyDescent="0.25">
      <c r="A78" s="48"/>
      <c r="B78" s="14" t="s">
        <v>160</v>
      </c>
      <c r="C78" s="11">
        <v>0</v>
      </c>
      <c r="D78" s="15">
        <v>995000</v>
      </c>
      <c r="E78" s="11">
        <v>0</v>
      </c>
      <c r="F78" s="15">
        <v>725350</v>
      </c>
      <c r="G78" s="15">
        <f t="shared" si="2"/>
        <v>1720350</v>
      </c>
    </row>
    <row r="79" spans="1:7" ht="17.25" customHeight="1" x14ac:dyDescent="0.25">
      <c r="A79" s="48"/>
      <c r="B79" s="14" t="s">
        <v>161</v>
      </c>
      <c r="C79" s="15">
        <v>0</v>
      </c>
      <c r="D79" s="15">
        <v>1500000</v>
      </c>
      <c r="E79" s="15">
        <v>0</v>
      </c>
      <c r="F79" s="15">
        <v>0</v>
      </c>
      <c r="G79" s="15">
        <f t="shared" si="2"/>
        <v>1500000</v>
      </c>
    </row>
    <row r="80" spans="1:7" ht="17.25" customHeight="1" x14ac:dyDescent="0.25">
      <c r="A80" s="48"/>
      <c r="B80" s="14" t="s">
        <v>162</v>
      </c>
      <c r="C80" s="11">
        <v>0</v>
      </c>
      <c r="D80" s="15">
        <v>528000</v>
      </c>
      <c r="E80" s="11">
        <v>0</v>
      </c>
      <c r="F80" s="15">
        <v>0</v>
      </c>
      <c r="G80" s="15">
        <f t="shared" si="2"/>
        <v>528000</v>
      </c>
    </row>
    <row r="81" spans="1:7" ht="17.25" customHeight="1" x14ac:dyDescent="0.25">
      <c r="A81" s="48"/>
      <c r="B81" s="14" t="s">
        <v>175</v>
      </c>
      <c r="C81" s="11">
        <v>0</v>
      </c>
      <c r="D81" s="15">
        <v>5000000</v>
      </c>
      <c r="E81" s="11">
        <v>0</v>
      </c>
      <c r="F81" s="15">
        <v>0</v>
      </c>
      <c r="G81" s="15">
        <f t="shared" si="2"/>
        <v>5000000</v>
      </c>
    </row>
    <row r="82" spans="1:7" ht="17.25" customHeight="1" x14ac:dyDescent="0.25">
      <c r="A82" s="48"/>
      <c r="B82" s="14" t="s">
        <v>176</v>
      </c>
      <c r="C82" s="11">
        <v>0</v>
      </c>
      <c r="D82" s="15">
        <v>1600000</v>
      </c>
      <c r="E82" s="11">
        <v>0</v>
      </c>
      <c r="F82" s="15">
        <v>0</v>
      </c>
      <c r="G82" s="15">
        <f t="shared" si="2"/>
        <v>1600000</v>
      </c>
    </row>
    <row r="83" spans="1:7" ht="17.25" customHeight="1" x14ac:dyDescent="0.25">
      <c r="A83" s="48">
        <v>2</v>
      </c>
      <c r="B83" s="45" t="s">
        <v>6</v>
      </c>
      <c r="C83" s="15">
        <v>8203224</v>
      </c>
      <c r="D83" s="15">
        <v>2471000</v>
      </c>
      <c r="E83" s="11">
        <v>0</v>
      </c>
      <c r="F83" s="15">
        <v>11200</v>
      </c>
      <c r="G83" s="15">
        <f t="shared" si="2"/>
        <v>10685424</v>
      </c>
    </row>
    <row r="84" spans="1:7" ht="17.25" customHeight="1" x14ac:dyDescent="0.25">
      <c r="A84" s="48"/>
      <c r="B84" s="45" t="s">
        <v>40</v>
      </c>
      <c r="C84" s="11">
        <v>0</v>
      </c>
      <c r="D84" s="15">
        <v>4000000</v>
      </c>
      <c r="E84" s="11">
        <v>0</v>
      </c>
      <c r="F84" s="15">
        <v>0</v>
      </c>
      <c r="G84" s="15">
        <f t="shared" si="2"/>
        <v>4000000</v>
      </c>
    </row>
    <row r="85" spans="1:7" ht="17.25" customHeight="1" x14ac:dyDescent="0.25">
      <c r="A85" s="48">
        <v>3</v>
      </c>
      <c r="B85" s="45" t="s">
        <v>7</v>
      </c>
      <c r="C85" s="15">
        <v>48613707</v>
      </c>
      <c r="D85" s="15">
        <v>6156594</v>
      </c>
      <c r="E85" s="11">
        <v>0</v>
      </c>
      <c r="F85" s="15">
        <v>353280</v>
      </c>
      <c r="G85" s="15">
        <f t="shared" si="2"/>
        <v>55123581</v>
      </c>
    </row>
    <row r="86" spans="1:7" ht="17.25" customHeight="1" x14ac:dyDescent="0.25">
      <c r="A86" s="48"/>
      <c r="B86" s="45" t="s">
        <v>40</v>
      </c>
      <c r="C86" s="15">
        <v>0</v>
      </c>
      <c r="D86" s="15">
        <v>55736270</v>
      </c>
      <c r="E86" s="11">
        <v>0</v>
      </c>
      <c r="F86" s="15">
        <v>0</v>
      </c>
      <c r="G86" s="15">
        <f t="shared" si="2"/>
        <v>55736270</v>
      </c>
    </row>
    <row r="87" spans="1:7" ht="17.25" customHeight="1" x14ac:dyDescent="0.25">
      <c r="A87" s="48">
        <v>4</v>
      </c>
      <c r="B87" s="45" t="s">
        <v>8</v>
      </c>
      <c r="C87" s="15">
        <v>30163051</v>
      </c>
      <c r="D87" s="15">
        <v>4251687</v>
      </c>
      <c r="E87" s="15">
        <v>0</v>
      </c>
      <c r="F87" s="15">
        <v>222560</v>
      </c>
      <c r="G87" s="15">
        <f t="shared" si="2"/>
        <v>34637298</v>
      </c>
    </row>
    <row r="88" spans="1:7" ht="17.25" customHeight="1" x14ac:dyDescent="0.25">
      <c r="A88" s="48">
        <v>5</v>
      </c>
      <c r="B88" s="45" t="s">
        <v>9</v>
      </c>
      <c r="C88" s="15">
        <v>8356541</v>
      </c>
      <c r="D88" s="15">
        <v>684954</v>
      </c>
      <c r="E88" s="11">
        <v>0</v>
      </c>
      <c r="F88" s="15">
        <v>0</v>
      </c>
      <c r="G88" s="15">
        <f t="shared" si="2"/>
        <v>9041495</v>
      </c>
    </row>
    <row r="89" spans="1:7" ht="17.25" customHeight="1" x14ac:dyDescent="0.25">
      <c r="A89" s="48" t="s">
        <v>41</v>
      </c>
      <c r="B89" s="46" t="s">
        <v>32</v>
      </c>
      <c r="C89" s="15">
        <v>18481548</v>
      </c>
      <c r="D89" s="15">
        <v>7336766</v>
      </c>
      <c r="E89" s="11">
        <v>0</v>
      </c>
      <c r="F89" s="15">
        <v>320000</v>
      </c>
      <c r="G89" s="15">
        <f t="shared" si="2"/>
        <v>26138314</v>
      </c>
    </row>
    <row r="90" spans="1:7" ht="17.25" customHeight="1" x14ac:dyDescent="0.25">
      <c r="A90" s="48">
        <v>6</v>
      </c>
      <c r="B90" s="46" t="s">
        <v>33</v>
      </c>
      <c r="C90" s="15">
        <v>24737583</v>
      </c>
      <c r="D90" s="15">
        <v>2192000</v>
      </c>
      <c r="E90" s="11">
        <v>0</v>
      </c>
      <c r="F90" s="15">
        <v>471000</v>
      </c>
      <c r="G90" s="15">
        <f t="shared" si="2"/>
        <v>27400583</v>
      </c>
    </row>
    <row r="91" spans="1:7" ht="17.25" customHeight="1" x14ac:dyDescent="0.25">
      <c r="A91" s="48">
        <v>7</v>
      </c>
      <c r="B91" s="45" t="s">
        <v>10</v>
      </c>
      <c r="C91" s="15">
        <v>8404882</v>
      </c>
      <c r="D91" s="15">
        <v>1236800</v>
      </c>
      <c r="E91" s="11">
        <v>0</v>
      </c>
      <c r="F91" s="15">
        <v>150000</v>
      </c>
      <c r="G91" s="15">
        <f t="shared" si="2"/>
        <v>9791682</v>
      </c>
    </row>
    <row r="92" spans="1:7" ht="17.25" customHeight="1" x14ac:dyDescent="0.25">
      <c r="A92" s="48"/>
      <c r="B92" s="45" t="s">
        <v>42</v>
      </c>
      <c r="C92" s="15">
        <v>0</v>
      </c>
      <c r="D92" s="15">
        <v>710000</v>
      </c>
      <c r="E92" s="11">
        <v>0</v>
      </c>
      <c r="F92" s="15">
        <v>0</v>
      </c>
      <c r="G92" s="15">
        <f t="shared" si="2"/>
        <v>710000</v>
      </c>
    </row>
    <row r="93" spans="1:7" ht="17.25" customHeight="1" x14ac:dyDescent="0.25">
      <c r="A93" s="48"/>
      <c r="B93" s="45" t="s">
        <v>43</v>
      </c>
      <c r="C93" s="15">
        <v>0</v>
      </c>
      <c r="D93" s="15">
        <v>998000</v>
      </c>
      <c r="E93" s="11">
        <v>0</v>
      </c>
      <c r="F93" s="15">
        <v>0</v>
      </c>
      <c r="G93" s="15">
        <f t="shared" si="2"/>
        <v>998000</v>
      </c>
    </row>
    <row r="94" spans="1:7" ht="17.25" customHeight="1" x14ac:dyDescent="0.25">
      <c r="A94" s="48">
        <v>8</v>
      </c>
      <c r="B94" s="45" t="s">
        <v>11</v>
      </c>
      <c r="C94" s="15">
        <v>22624508</v>
      </c>
      <c r="D94" s="15">
        <v>79514093</v>
      </c>
      <c r="E94" s="11">
        <v>0</v>
      </c>
      <c r="F94" s="15">
        <v>1063381</v>
      </c>
      <c r="G94" s="15">
        <f t="shared" si="2"/>
        <v>103201982</v>
      </c>
    </row>
    <row r="95" spans="1:7" ht="17.25" customHeight="1" x14ac:dyDescent="0.25">
      <c r="A95" s="48">
        <v>9</v>
      </c>
      <c r="B95" s="45" t="s">
        <v>12</v>
      </c>
      <c r="C95" s="15">
        <v>10974459</v>
      </c>
      <c r="D95" s="15">
        <v>1029000</v>
      </c>
      <c r="E95" s="11">
        <v>0</v>
      </c>
      <c r="F95" s="15">
        <v>259000</v>
      </c>
      <c r="G95" s="15">
        <f t="shared" si="2"/>
        <v>12262459</v>
      </c>
    </row>
    <row r="96" spans="1:7" ht="17.25" customHeight="1" x14ac:dyDescent="0.25">
      <c r="A96" s="48">
        <v>10</v>
      </c>
      <c r="B96" s="45" t="s">
        <v>13</v>
      </c>
      <c r="C96" s="15">
        <v>22121094</v>
      </c>
      <c r="D96" s="15">
        <v>963380</v>
      </c>
      <c r="E96" s="15">
        <v>0</v>
      </c>
      <c r="F96" s="15">
        <v>465000</v>
      </c>
      <c r="G96" s="15">
        <f t="shared" si="2"/>
        <v>23549474</v>
      </c>
    </row>
    <row r="97" spans="1:7" ht="17.25" customHeight="1" x14ac:dyDescent="0.25">
      <c r="A97" s="48">
        <v>1</v>
      </c>
      <c r="B97" s="45" t="s">
        <v>14</v>
      </c>
      <c r="C97" s="15">
        <v>37367349</v>
      </c>
      <c r="D97" s="15">
        <v>7016589</v>
      </c>
      <c r="E97" s="15">
        <v>50000</v>
      </c>
      <c r="F97" s="15">
        <v>1280000</v>
      </c>
      <c r="G97" s="15">
        <f t="shared" si="2"/>
        <v>45713938</v>
      </c>
    </row>
    <row r="98" spans="1:7" ht="17.25" customHeight="1" x14ac:dyDescent="0.25">
      <c r="A98" s="48"/>
      <c r="B98" s="45" t="s">
        <v>44</v>
      </c>
      <c r="C98" s="15">
        <v>0</v>
      </c>
      <c r="D98" s="15">
        <v>926000</v>
      </c>
      <c r="E98" s="15">
        <v>0</v>
      </c>
      <c r="F98" s="15">
        <v>0</v>
      </c>
      <c r="G98" s="15">
        <f t="shared" si="2"/>
        <v>926000</v>
      </c>
    </row>
    <row r="99" spans="1:7" ht="17.25" customHeight="1" x14ac:dyDescent="0.25">
      <c r="A99" s="48"/>
      <c r="B99" s="45" t="s">
        <v>45</v>
      </c>
      <c r="C99" s="15">
        <v>1000000</v>
      </c>
      <c r="D99" s="15">
        <v>961000</v>
      </c>
      <c r="E99" s="15">
        <v>0</v>
      </c>
      <c r="F99" s="15">
        <v>0</v>
      </c>
      <c r="G99" s="15">
        <f t="shared" si="2"/>
        <v>1961000</v>
      </c>
    </row>
    <row r="100" spans="1:7" ht="17.25" customHeight="1" x14ac:dyDescent="0.25">
      <c r="A100" s="48">
        <v>12</v>
      </c>
      <c r="B100" s="45" t="s">
        <v>15</v>
      </c>
      <c r="C100" s="15">
        <v>24606028</v>
      </c>
      <c r="D100" s="15">
        <v>1371797</v>
      </c>
      <c r="E100" s="15">
        <v>0</v>
      </c>
      <c r="F100" s="15">
        <v>247310</v>
      </c>
      <c r="G100" s="15">
        <f t="shared" si="2"/>
        <v>26225135</v>
      </c>
    </row>
    <row r="101" spans="1:7" ht="17.25" customHeight="1" x14ac:dyDescent="0.25">
      <c r="A101" s="48">
        <v>13</v>
      </c>
      <c r="B101" s="45" t="s">
        <v>16</v>
      </c>
      <c r="C101" s="15">
        <v>0</v>
      </c>
      <c r="D101" s="15">
        <v>680365</v>
      </c>
      <c r="E101" s="15">
        <v>0</v>
      </c>
      <c r="F101" s="15">
        <v>54700</v>
      </c>
      <c r="G101" s="15">
        <f t="shared" ref="G101:G132" si="3">SUM(C101:F101)</f>
        <v>735065</v>
      </c>
    </row>
    <row r="102" spans="1:7" ht="17.25" customHeight="1" x14ac:dyDescent="0.25">
      <c r="A102" s="48">
        <v>14</v>
      </c>
      <c r="B102" s="45" t="s">
        <v>17</v>
      </c>
      <c r="C102" s="15">
        <v>0</v>
      </c>
      <c r="D102" s="15">
        <v>298600</v>
      </c>
      <c r="E102" s="15">
        <v>0</v>
      </c>
      <c r="F102" s="15">
        <v>125965</v>
      </c>
      <c r="G102" s="15">
        <f t="shared" si="3"/>
        <v>424565</v>
      </c>
    </row>
    <row r="103" spans="1:7" ht="17.25" customHeight="1" x14ac:dyDescent="0.25">
      <c r="A103" s="48">
        <v>15</v>
      </c>
      <c r="B103" s="45" t="s">
        <v>18</v>
      </c>
      <c r="C103" s="15">
        <v>7290169</v>
      </c>
      <c r="D103" s="15">
        <v>2791487</v>
      </c>
      <c r="E103" s="15">
        <v>0</v>
      </c>
      <c r="F103" s="15">
        <v>265000</v>
      </c>
      <c r="G103" s="15">
        <f t="shared" si="3"/>
        <v>10346656</v>
      </c>
    </row>
    <row r="104" spans="1:7" ht="17.25" customHeight="1" x14ac:dyDescent="0.25">
      <c r="A104" s="50">
        <v>16</v>
      </c>
      <c r="B104" s="45" t="s">
        <v>19</v>
      </c>
      <c r="C104" s="15">
        <v>17568940</v>
      </c>
      <c r="D104" s="15">
        <v>1128100</v>
      </c>
      <c r="E104" s="15">
        <v>0</v>
      </c>
      <c r="F104" s="15">
        <v>286750</v>
      </c>
      <c r="G104" s="15">
        <f t="shared" si="3"/>
        <v>18983790</v>
      </c>
    </row>
    <row r="105" spans="1:7" ht="17.25" customHeight="1" x14ac:dyDescent="0.25">
      <c r="A105" s="56">
        <v>17</v>
      </c>
      <c r="B105" s="45" t="s">
        <v>20</v>
      </c>
      <c r="C105" s="15">
        <v>0</v>
      </c>
      <c r="D105" s="15">
        <v>1400000</v>
      </c>
      <c r="E105" s="15">
        <v>0</v>
      </c>
      <c r="F105" s="15">
        <v>0</v>
      </c>
      <c r="G105" s="15">
        <f t="shared" si="3"/>
        <v>1400000</v>
      </c>
    </row>
    <row r="106" spans="1:7" ht="17.25" customHeight="1" x14ac:dyDescent="0.25">
      <c r="A106" s="48">
        <v>18</v>
      </c>
      <c r="B106" s="45" t="s">
        <v>21</v>
      </c>
      <c r="C106" s="15">
        <v>36000</v>
      </c>
      <c r="D106" s="15">
        <v>1286000</v>
      </c>
      <c r="E106" s="15">
        <v>0</v>
      </c>
      <c r="F106" s="15">
        <v>0</v>
      </c>
      <c r="G106" s="15">
        <f t="shared" si="3"/>
        <v>1322000</v>
      </c>
    </row>
    <row r="107" spans="1:7" ht="17.25" customHeight="1" x14ac:dyDescent="0.25">
      <c r="A107" s="48">
        <v>19</v>
      </c>
      <c r="B107" s="45" t="s">
        <v>22</v>
      </c>
      <c r="C107" s="15">
        <v>1320922</v>
      </c>
      <c r="D107" s="15">
        <v>364000</v>
      </c>
      <c r="E107" s="15">
        <v>0</v>
      </c>
      <c r="F107" s="15">
        <v>0</v>
      </c>
      <c r="G107" s="15">
        <f t="shared" si="3"/>
        <v>1684922</v>
      </c>
    </row>
    <row r="108" spans="1:7" ht="17.25" customHeight="1" x14ac:dyDescent="0.25">
      <c r="A108" s="48">
        <v>20</v>
      </c>
      <c r="B108" s="45" t="s">
        <v>23</v>
      </c>
      <c r="C108" s="15">
        <v>105124516</v>
      </c>
      <c r="D108" s="15">
        <v>76977900</v>
      </c>
      <c r="E108" s="15">
        <v>0</v>
      </c>
      <c r="F108" s="15">
        <v>15534810</v>
      </c>
      <c r="G108" s="15">
        <f t="shared" si="3"/>
        <v>197637226</v>
      </c>
    </row>
    <row r="109" spans="1:7" ht="17.25" customHeight="1" x14ac:dyDescent="0.25">
      <c r="A109" s="48" t="s">
        <v>41</v>
      </c>
      <c r="B109" s="45" t="s">
        <v>228</v>
      </c>
      <c r="C109" s="15">
        <v>0</v>
      </c>
      <c r="D109" s="15">
        <v>18177512</v>
      </c>
      <c r="E109" s="15">
        <v>0</v>
      </c>
      <c r="F109" s="15">
        <v>1671500</v>
      </c>
      <c r="G109" s="15">
        <f t="shared" si="3"/>
        <v>19849012</v>
      </c>
    </row>
    <row r="110" spans="1:7" ht="17.25" customHeight="1" x14ac:dyDescent="0.25">
      <c r="A110" s="48"/>
      <c r="B110" s="45" t="s">
        <v>37</v>
      </c>
      <c r="C110" s="15">
        <v>0</v>
      </c>
      <c r="D110" s="15">
        <v>1045000</v>
      </c>
      <c r="E110" s="15">
        <v>0</v>
      </c>
      <c r="F110" s="15">
        <v>60000</v>
      </c>
      <c r="G110" s="15">
        <f t="shared" si="3"/>
        <v>1105000</v>
      </c>
    </row>
    <row r="111" spans="1:7" ht="17.25" customHeight="1" x14ac:dyDescent="0.25">
      <c r="A111" s="48"/>
      <c r="B111" s="45" t="s">
        <v>38</v>
      </c>
      <c r="C111" s="15">
        <v>0</v>
      </c>
      <c r="D111" s="15">
        <v>2919700</v>
      </c>
      <c r="E111" s="15">
        <v>0</v>
      </c>
      <c r="F111" s="15">
        <v>80300</v>
      </c>
      <c r="G111" s="15">
        <f t="shared" si="3"/>
        <v>3000000</v>
      </c>
    </row>
    <row r="112" spans="1:7" ht="17.25" customHeight="1" x14ac:dyDescent="0.25">
      <c r="A112" s="48"/>
      <c r="B112" s="45" t="s">
        <v>39</v>
      </c>
      <c r="C112" s="15">
        <v>0</v>
      </c>
      <c r="D112" s="15">
        <v>432000</v>
      </c>
      <c r="E112" s="15">
        <v>0</v>
      </c>
      <c r="F112" s="15">
        <v>0</v>
      </c>
      <c r="G112" s="15">
        <f t="shared" si="3"/>
        <v>432000</v>
      </c>
    </row>
    <row r="113" spans="1:7" ht="17.25" customHeight="1" x14ac:dyDescent="0.25">
      <c r="A113" s="48"/>
      <c r="B113" s="45" t="s">
        <v>166</v>
      </c>
      <c r="C113" s="15">
        <v>0</v>
      </c>
      <c r="D113" s="15">
        <v>2174490</v>
      </c>
      <c r="E113" s="15">
        <v>0</v>
      </c>
      <c r="F113" s="15">
        <v>121000</v>
      </c>
      <c r="G113" s="15">
        <f t="shared" si="3"/>
        <v>2295490</v>
      </c>
    </row>
    <row r="114" spans="1:7" ht="17.25" customHeight="1" x14ac:dyDescent="0.25">
      <c r="A114" s="48"/>
      <c r="B114" s="45" t="s">
        <v>229</v>
      </c>
      <c r="C114" s="15">
        <v>0</v>
      </c>
      <c r="D114" s="15">
        <v>1180500</v>
      </c>
      <c r="E114" s="15">
        <v>0</v>
      </c>
      <c r="F114" s="15">
        <v>0</v>
      </c>
      <c r="G114" s="15">
        <f t="shared" si="3"/>
        <v>1180500</v>
      </c>
    </row>
    <row r="115" spans="1:7" ht="17.25" customHeight="1" x14ac:dyDescent="0.25">
      <c r="A115" s="48">
        <v>21</v>
      </c>
      <c r="B115" s="45" t="s">
        <v>24</v>
      </c>
      <c r="C115" s="15">
        <v>5910088</v>
      </c>
      <c r="D115" s="15">
        <v>4605128</v>
      </c>
      <c r="E115" s="15">
        <v>0</v>
      </c>
      <c r="F115" s="15">
        <v>26566</v>
      </c>
      <c r="G115" s="15">
        <f t="shared" si="3"/>
        <v>10541782</v>
      </c>
    </row>
    <row r="116" spans="1:7" ht="17.25" customHeight="1" x14ac:dyDescent="0.25">
      <c r="A116" s="48">
        <v>22</v>
      </c>
      <c r="B116" s="46" t="s">
        <v>34</v>
      </c>
      <c r="C116" s="15">
        <v>28197320</v>
      </c>
      <c r="D116" s="15">
        <v>14139500</v>
      </c>
      <c r="E116" s="15">
        <v>0</v>
      </c>
      <c r="F116" s="15">
        <v>1000000</v>
      </c>
      <c r="G116" s="15">
        <f t="shared" si="3"/>
        <v>43336820</v>
      </c>
    </row>
    <row r="117" spans="1:7" ht="17.25" customHeight="1" x14ac:dyDescent="0.25">
      <c r="A117" s="48" t="s">
        <v>41</v>
      </c>
      <c r="B117" s="45" t="s">
        <v>46</v>
      </c>
      <c r="C117" s="15">
        <v>0</v>
      </c>
      <c r="D117" s="15">
        <v>1364250</v>
      </c>
      <c r="E117" s="15">
        <v>0</v>
      </c>
      <c r="F117" s="15">
        <v>0</v>
      </c>
      <c r="G117" s="15">
        <f t="shared" si="3"/>
        <v>1364250</v>
      </c>
    </row>
    <row r="118" spans="1:7" ht="17.25" customHeight="1" x14ac:dyDescent="0.25">
      <c r="A118" s="48"/>
      <c r="B118" s="45" t="s">
        <v>47</v>
      </c>
      <c r="C118" s="15">
        <v>0</v>
      </c>
      <c r="D118" s="15">
        <v>9000000</v>
      </c>
      <c r="E118" s="15">
        <v>0</v>
      </c>
      <c r="F118" s="15">
        <v>0</v>
      </c>
      <c r="G118" s="15">
        <f t="shared" si="3"/>
        <v>9000000</v>
      </c>
    </row>
    <row r="119" spans="1:7" ht="17.25" customHeight="1" x14ac:dyDescent="0.25">
      <c r="A119" s="48"/>
      <c r="B119" s="45" t="s">
        <v>48</v>
      </c>
      <c r="C119" s="15">
        <v>0</v>
      </c>
      <c r="D119" s="15">
        <v>250000</v>
      </c>
      <c r="E119" s="15">
        <v>0</v>
      </c>
      <c r="F119" s="15">
        <v>0</v>
      </c>
      <c r="G119" s="15">
        <f t="shared" si="3"/>
        <v>250000</v>
      </c>
    </row>
    <row r="120" spans="1:7" ht="17.25" customHeight="1" x14ac:dyDescent="0.25">
      <c r="A120" s="48"/>
      <c r="B120" s="45" t="s">
        <v>49</v>
      </c>
      <c r="C120" s="15">
        <v>0</v>
      </c>
      <c r="D120" s="15">
        <v>14918842</v>
      </c>
      <c r="E120" s="15">
        <v>0</v>
      </c>
      <c r="F120" s="15">
        <v>900000</v>
      </c>
      <c r="G120" s="15">
        <f t="shared" si="3"/>
        <v>15818842</v>
      </c>
    </row>
    <row r="121" spans="1:7" ht="17.25" customHeight="1" x14ac:dyDescent="0.25">
      <c r="A121" s="48"/>
      <c r="B121" s="45" t="s">
        <v>50</v>
      </c>
      <c r="C121" s="15">
        <v>0</v>
      </c>
      <c r="D121" s="15">
        <v>359875</v>
      </c>
      <c r="E121" s="15">
        <v>0</v>
      </c>
      <c r="F121" s="15">
        <v>0</v>
      </c>
      <c r="G121" s="15">
        <f t="shared" si="3"/>
        <v>359875</v>
      </c>
    </row>
    <row r="122" spans="1:7" ht="17.25" customHeight="1" x14ac:dyDescent="0.25">
      <c r="A122" s="48"/>
      <c r="B122" s="45" t="s">
        <v>167</v>
      </c>
      <c r="C122" s="15">
        <v>0</v>
      </c>
      <c r="D122" s="15">
        <v>380000</v>
      </c>
      <c r="E122" s="15">
        <v>0</v>
      </c>
      <c r="F122" s="15">
        <v>0</v>
      </c>
      <c r="G122" s="15">
        <f t="shared" si="3"/>
        <v>380000</v>
      </c>
    </row>
    <row r="123" spans="1:7" ht="17.25" customHeight="1" x14ac:dyDescent="0.25">
      <c r="A123" s="48"/>
      <c r="B123" s="45" t="s">
        <v>51</v>
      </c>
      <c r="C123" s="15">
        <v>0</v>
      </c>
      <c r="D123" s="15">
        <v>4806000</v>
      </c>
      <c r="E123" s="15">
        <v>0</v>
      </c>
      <c r="F123" s="15">
        <v>0</v>
      </c>
      <c r="G123" s="15">
        <f t="shared" si="3"/>
        <v>4806000</v>
      </c>
    </row>
    <row r="124" spans="1:7" ht="17.25" customHeight="1" x14ac:dyDescent="0.25">
      <c r="A124" s="48"/>
      <c r="B124" s="45" t="s">
        <v>174</v>
      </c>
      <c r="C124" s="15">
        <v>0</v>
      </c>
      <c r="D124" s="15">
        <v>656250</v>
      </c>
      <c r="E124" s="15">
        <v>0</v>
      </c>
      <c r="F124" s="15">
        <v>115000</v>
      </c>
      <c r="G124" s="15">
        <f t="shared" si="3"/>
        <v>771250</v>
      </c>
    </row>
    <row r="125" spans="1:7" ht="17.25" customHeight="1" x14ac:dyDescent="0.25">
      <c r="A125" s="48"/>
      <c r="B125" s="45" t="s">
        <v>52</v>
      </c>
      <c r="C125" s="15"/>
      <c r="D125" s="15">
        <v>46056235</v>
      </c>
      <c r="E125" s="15">
        <v>0</v>
      </c>
      <c r="F125" s="15"/>
      <c r="G125" s="15">
        <f t="shared" si="3"/>
        <v>46056235</v>
      </c>
    </row>
    <row r="126" spans="1:7" ht="17.25" customHeight="1" x14ac:dyDescent="0.25">
      <c r="A126" s="48"/>
      <c r="B126" s="45" t="s">
        <v>53</v>
      </c>
      <c r="C126" s="15">
        <v>0</v>
      </c>
      <c r="D126" s="15">
        <v>5345000</v>
      </c>
      <c r="E126" s="15">
        <v>0</v>
      </c>
      <c r="F126" s="15">
        <v>0</v>
      </c>
      <c r="G126" s="15">
        <f t="shared" si="3"/>
        <v>5345000</v>
      </c>
    </row>
    <row r="127" spans="1:7" ht="17.25" customHeight="1" x14ac:dyDescent="0.25">
      <c r="A127" s="48"/>
      <c r="B127" s="45" t="s">
        <v>54</v>
      </c>
      <c r="C127" s="11">
        <v>0</v>
      </c>
      <c r="D127" s="15">
        <v>1036200</v>
      </c>
      <c r="E127" s="15">
        <v>0</v>
      </c>
      <c r="F127" s="15">
        <v>35000</v>
      </c>
      <c r="G127" s="15">
        <f t="shared" si="3"/>
        <v>1071200</v>
      </c>
    </row>
    <row r="128" spans="1:7" ht="17.25" customHeight="1" x14ac:dyDescent="0.25">
      <c r="A128" s="48"/>
      <c r="B128" s="45" t="s">
        <v>168</v>
      </c>
      <c r="C128" s="11">
        <v>0</v>
      </c>
      <c r="D128" s="15">
        <v>5053000</v>
      </c>
      <c r="E128" s="15">
        <v>0</v>
      </c>
      <c r="F128" s="15">
        <v>253000</v>
      </c>
      <c r="G128" s="15">
        <f t="shared" si="3"/>
        <v>5306000</v>
      </c>
    </row>
    <row r="129" spans="1:7" ht="17.25" customHeight="1" x14ac:dyDescent="0.25">
      <c r="A129" s="48"/>
      <c r="B129" s="45" t="s">
        <v>55</v>
      </c>
      <c r="C129" s="11">
        <v>0</v>
      </c>
      <c r="D129" s="15">
        <v>554750</v>
      </c>
      <c r="E129" s="15">
        <v>0</v>
      </c>
      <c r="F129" s="15">
        <v>0</v>
      </c>
      <c r="G129" s="15">
        <f t="shared" si="3"/>
        <v>554750</v>
      </c>
    </row>
    <row r="130" spans="1:7" ht="17.25" customHeight="1" x14ac:dyDescent="0.25">
      <c r="A130" s="48"/>
      <c r="B130" s="45" t="s">
        <v>56</v>
      </c>
      <c r="C130" s="11">
        <v>0</v>
      </c>
      <c r="D130" s="15">
        <v>691500</v>
      </c>
      <c r="E130" s="15">
        <v>0</v>
      </c>
      <c r="F130" s="15">
        <v>30000</v>
      </c>
      <c r="G130" s="15">
        <f t="shared" si="3"/>
        <v>721500</v>
      </c>
    </row>
    <row r="131" spans="1:7" ht="17.25" customHeight="1" x14ac:dyDescent="0.25">
      <c r="A131" s="48"/>
      <c r="B131" s="45" t="s">
        <v>169</v>
      </c>
      <c r="C131" s="11">
        <v>0</v>
      </c>
      <c r="D131" s="15">
        <v>1058750</v>
      </c>
      <c r="E131" s="15">
        <v>0</v>
      </c>
      <c r="F131" s="15">
        <v>371500</v>
      </c>
      <c r="G131" s="15">
        <f t="shared" si="3"/>
        <v>1430250</v>
      </c>
    </row>
    <row r="132" spans="1:7" ht="17.25" customHeight="1" x14ac:dyDescent="0.25">
      <c r="A132" s="48"/>
      <c r="B132" s="45" t="s">
        <v>173</v>
      </c>
      <c r="C132" s="11">
        <v>0</v>
      </c>
      <c r="D132" s="15">
        <v>1638000</v>
      </c>
      <c r="E132" s="15">
        <v>0</v>
      </c>
      <c r="F132" s="15">
        <v>85000</v>
      </c>
      <c r="G132" s="15">
        <f t="shared" si="3"/>
        <v>1723000</v>
      </c>
    </row>
    <row r="133" spans="1:7" ht="17.25" customHeight="1" x14ac:dyDescent="0.25">
      <c r="A133" s="48"/>
      <c r="B133" s="45" t="s">
        <v>57</v>
      </c>
      <c r="C133" s="11">
        <v>0</v>
      </c>
      <c r="D133" s="15">
        <v>424000</v>
      </c>
      <c r="E133" s="15">
        <v>0</v>
      </c>
      <c r="F133" s="15">
        <v>35000</v>
      </c>
      <c r="G133" s="15">
        <f t="shared" ref="G133:G164" si="4">SUM(C133:F133)</f>
        <v>459000</v>
      </c>
    </row>
    <row r="134" spans="1:7" ht="17.25" customHeight="1" x14ac:dyDescent="0.25">
      <c r="A134" s="48"/>
      <c r="B134" s="45" t="s">
        <v>172</v>
      </c>
      <c r="C134" s="11">
        <v>0</v>
      </c>
      <c r="D134" s="15">
        <v>241250</v>
      </c>
      <c r="E134" s="15">
        <v>0</v>
      </c>
      <c r="F134" s="15">
        <v>0</v>
      </c>
      <c r="G134" s="15">
        <f t="shared" si="4"/>
        <v>241250</v>
      </c>
    </row>
    <row r="135" spans="1:7" ht="17.25" customHeight="1" x14ac:dyDescent="0.25">
      <c r="A135" s="48"/>
      <c r="B135" s="45" t="s">
        <v>58</v>
      </c>
      <c r="C135" s="11">
        <v>0</v>
      </c>
      <c r="D135" s="15">
        <v>200000</v>
      </c>
      <c r="E135" s="15">
        <v>0</v>
      </c>
      <c r="F135" s="15">
        <v>0</v>
      </c>
      <c r="G135" s="15">
        <f t="shared" si="4"/>
        <v>200000</v>
      </c>
    </row>
    <row r="136" spans="1:7" ht="17.25" customHeight="1" x14ac:dyDescent="0.25">
      <c r="A136" s="48"/>
      <c r="B136" s="45" t="s">
        <v>170</v>
      </c>
      <c r="C136" s="11">
        <v>0</v>
      </c>
      <c r="D136" s="15">
        <v>100000</v>
      </c>
      <c r="E136" s="15">
        <v>0</v>
      </c>
      <c r="F136" s="15">
        <v>0</v>
      </c>
      <c r="G136" s="15">
        <f t="shared" si="4"/>
        <v>100000</v>
      </c>
    </row>
    <row r="137" spans="1:7" ht="17.25" customHeight="1" x14ac:dyDescent="0.25">
      <c r="A137" s="48"/>
      <c r="B137" s="45" t="s">
        <v>59</v>
      </c>
      <c r="C137" s="11">
        <v>0</v>
      </c>
      <c r="D137" s="15">
        <v>490000</v>
      </c>
      <c r="E137" s="15">
        <v>0</v>
      </c>
      <c r="F137" s="15">
        <v>0</v>
      </c>
      <c r="G137" s="15">
        <f t="shared" si="4"/>
        <v>490000</v>
      </c>
    </row>
    <row r="138" spans="1:7" ht="17.25" customHeight="1" x14ac:dyDescent="0.25">
      <c r="A138" s="50"/>
      <c r="B138" s="45" t="s">
        <v>171</v>
      </c>
      <c r="C138" s="11">
        <v>0</v>
      </c>
      <c r="D138" s="15">
        <v>359782.15</v>
      </c>
      <c r="E138" s="15">
        <v>0</v>
      </c>
      <c r="F138" s="15">
        <v>85200</v>
      </c>
      <c r="G138" s="15">
        <f t="shared" si="4"/>
        <v>444982.15</v>
      </c>
    </row>
    <row r="139" spans="1:7" ht="17.25" customHeight="1" x14ac:dyDescent="0.25">
      <c r="A139" s="56"/>
      <c r="B139" s="12" t="s">
        <v>106</v>
      </c>
      <c r="C139" s="11">
        <v>0</v>
      </c>
      <c r="D139" s="11">
        <v>5000000</v>
      </c>
      <c r="E139" s="15">
        <v>0</v>
      </c>
      <c r="F139" s="11">
        <v>0</v>
      </c>
      <c r="G139" s="11">
        <f t="shared" si="4"/>
        <v>5000000</v>
      </c>
    </row>
    <row r="140" spans="1:7" ht="17.25" customHeight="1" x14ac:dyDescent="0.25">
      <c r="A140" s="48">
        <v>23</v>
      </c>
      <c r="B140" s="45" t="s">
        <v>25</v>
      </c>
      <c r="C140" s="15">
        <v>23226478</v>
      </c>
      <c r="D140" s="15">
        <v>30007159</v>
      </c>
      <c r="E140" s="15">
        <v>0</v>
      </c>
      <c r="F140" s="15">
        <v>3271901</v>
      </c>
      <c r="G140" s="15">
        <f t="shared" si="4"/>
        <v>56505538</v>
      </c>
    </row>
    <row r="141" spans="1:7" ht="17.25" customHeight="1" x14ac:dyDescent="0.25">
      <c r="A141" s="48"/>
      <c r="B141" s="45" t="s">
        <v>178</v>
      </c>
      <c r="C141" s="11">
        <v>0</v>
      </c>
      <c r="D141" s="15">
        <v>834300</v>
      </c>
      <c r="E141" s="15">
        <v>0</v>
      </c>
      <c r="F141" s="15">
        <v>0</v>
      </c>
      <c r="G141" s="15">
        <f t="shared" si="4"/>
        <v>834300</v>
      </c>
    </row>
    <row r="142" spans="1:7" ht="17.25" customHeight="1" x14ac:dyDescent="0.25">
      <c r="A142" s="48"/>
      <c r="B142" s="45" t="s">
        <v>60</v>
      </c>
      <c r="C142" s="11">
        <v>0</v>
      </c>
      <c r="D142" s="15">
        <v>850818</v>
      </c>
      <c r="E142" s="15">
        <v>0</v>
      </c>
      <c r="F142" s="15">
        <v>0</v>
      </c>
      <c r="G142" s="15">
        <f t="shared" si="4"/>
        <v>850818</v>
      </c>
    </row>
    <row r="143" spans="1:7" ht="17.25" customHeight="1" x14ac:dyDescent="0.25">
      <c r="A143" s="48"/>
      <c r="B143" s="45" t="s">
        <v>61</v>
      </c>
      <c r="C143" s="11">
        <v>0</v>
      </c>
      <c r="D143" s="15">
        <v>9307175</v>
      </c>
      <c r="E143" s="15">
        <v>0</v>
      </c>
      <c r="F143" s="15">
        <v>0</v>
      </c>
      <c r="G143" s="15">
        <f t="shared" si="4"/>
        <v>9307175</v>
      </c>
    </row>
    <row r="144" spans="1:7" ht="17.25" customHeight="1" x14ac:dyDescent="0.25">
      <c r="A144" s="48">
        <v>24</v>
      </c>
      <c r="B144" s="45" t="s">
        <v>230</v>
      </c>
      <c r="C144" s="15">
        <v>14152702</v>
      </c>
      <c r="D144" s="15">
        <v>3872780</v>
      </c>
      <c r="E144" s="15">
        <v>0</v>
      </c>
      <c r="F144" s="15">
        <v>2051700</v>
      </c>
      <c r="G144" s="15">
        <f t="shared" si="4"/>
        <v>20077182</v>
      </c>
    </row>
    <row r="145" spans="1:7" ht="17.25" customHeight="1" x14ac:dyDescent="0.25">
      <c r="A145" s="48"/>
      <c r="B145" s="45" t="s">
        <v>62</v>
      </c>
      <c r="C145" s="15">
        <v>0</v>
      </c>
      <c r="D145" s="15">
        <v>573000</v>
      </c>
      <c r="E145" s="15">
        <v>0</v>
      </c>
      <c r="F145" s="15">
        <v>151200</v>
      </c>
      <c r="G145" s="15">
        <f t="shared" si="4"/>
        <v>724200</v>
      </c>
    </row>
    <row r="146" spans="1:7" ht="17.25" customHeight="1" x14ac:dyDescent="0.25">
      <c r="A146" s="48"/>
      <c r="B146" s="45" t="s">
        <v>63</v>
      </c>
      <c r="C146" s="11">
        <v>0</v>
      </c>
      <c r="D146" s="15">
        <v>1350000</v>
      </c>
      <c r="E146" s="15">
        <v>0</v>
      </c>
      <c r="F146" s="15">
        <v>0</v>
      </c>
      <c r="G146" s="15">
        <f t="shared" si="4"/>
        <v>1350000</v>
      </c>
    </row>
    <row r="147" spans="1:7" ht="17.25" customHeight="1" x14ac:dyDescent="0.25">
      <c r="A147" s="48"/>
      <c r="B147" s="45" t="s">
        <v>64</v>
      </c>
      <c r="C147" s="11">
        <v>0</v>
      </c>
      <c r="D147" s="15">
        <v>626000</v>
      </c>
      <c r="E147" s="15">
        <v>0</v>
      </c>
      <c r="F147" s="15">
        <v>0</v>
      </c>
      <c r="G147" s="15">
        <f t="shared" si="4"/>
        <v>626000</v>
      </c>
    </row>
    <row r="148" spans="1:7" ht="17.25" customHeight="1" x14ac:dyDescent="0.25">
      <c r="A148" s="48"/>
      <c r="B148" s="45" t="s">
        <v>65</v>
      </c>
      <c r="C148" s="11">
        <v>0</v>
      </c>
      <c r="D148" s="15">
        <v>625000</v>
      </c>
      <c r="E148" s="15">
        <v>0</v>
      </c>
      <c r="F148" s="15">
        <v>0</v>
      </c>
      <c r="G148" s="15">
        <f t="shared" si="4"/>
        <v>625000</v>
      </c>
    </row>
    <row r="149" spans="1:7" ht="17.25" customHeight="1" x14ac:dyDescent="0.25">
      <c r="A149" s="48">
        <v>25</v>
      </c>
      <c r="B149" s="45" t="s">
        <v>165</v>
      </c>
      <c r="C149" s="15">
        <v>16754683</v>
      </c>
      <c r="D149" s="15">
        <v>1076000</v>
      </c>
      <c r="E149" s="15">
        <v>0</v>
      </c>
      <c r="F149" s="15">
        <v>2129000</v>
      </c>
      <c r="G149" s="15">
        <f t="shared" si="4"/>
        <v>19959683</v>
      </c>
    </row>
    <row r="150" spans="1:7" ht="17.25" customHeight="1" x14ac:dyDescent="0.25">
      <c r="A150" s="48"/>
      <c r="B150" s="45" t="s">
        <v>66</v>
      </c>
      <c r="C150" s="11">
        <v>0</v>
      </c>
      <c r="D150" s="15">
        <v>930300</v>
      </c>
      <c r="E150" s="15">
        <v>0</v>
      </c>
      <c r="F150" s="15">
        <v>0</v>
      </c>
      <c r="G150" s="15">
        <f t="shared" si="4"/>
        <v>930300</v>
      </c>
    </row>
    <row r="151" spans="1:7" ht="17.25" customHeight="1" x14ac:dyDescent="0.25">
      <c r="A151" s="48"/>
      <c r="B151" s="45" t="s">
        <v>67</v>
      </c>
      <c r="C151" s="15">
        <v>0</v>
      </c>
      <c r="D151" s="15">
        <v>425850</v>
      </c>
      <c r="E151" s="15">
        <v>0</v>
      </c>
      <c r="F151" s="15">
        <v>170000</v>
      </c>
      <c r="G151" s="15">
        <f t="shared" si="4"/>
        <v>595850</v>
      </c>
    </row>
    <row r="152" spans="1:7" ht="17.25" customHeight="1" x14ac:dyDescent="0.25">
      <c r="A152" s="48"/>
      <c r="B152" s="45" t="s">
        <v>68</v>
      </c>
      <c r="C152" s="11">
        <v>0</v>
      </c>
      <c r="D152" s="15">
        <v>745725</v>
      </c>
      <c r="E152" s="15">
        <v>0</v>
      </c>
      <c r="F152" s="15">
        <v>0</v>
      </c>
      <c r="G152" s="15">
        <f t="shared" si="4"/>
        <v>745725</v>
      </c>
    </row>
    <row r="153" spans="1:7" ht="17.25" customHeight="1" x14ac:dyDescent="0.25">
      <c r="A153" s="48"/>
      <c r="B153" s="45" t="s">
        <v>69</v>
      </c>
      <c r="C153" s="11">
        <v>0</v>
      </c>
      <c r="D153" s="15">
        <v>143945</v>
      </c>
      <c r="E153" s="15">
        <v>0</v>
      </c>
      <c r="F153" s="15">
        <v>0</v>
      </c>
      <c r="G153" s="15">
        <f t="shared" si="4"/>
        <v>143945</v>
      </c>
    </row>
    <row r="154" spans="1:7" ht="17.25" customHeight="1" x14ac:dyDescent="0.25">
      <c r="A154" s="48"/>
      <c r="B154" s="45" t="s">
        <v>70</v>
      </c>
      <c r="C154" s="11">
        <v>0</v>
      </c>
      <c r="D154" s="15">
        <v>1469200</v>
      </c>
      <c r="E154" s="15">
        <v>0</v>
      </c>
      <c r="F154" s="15">
        <v>0</v>
      </c>
      <c r="G154" s="15">
        <f t="shared" si="4"/>
        <v>1469200</v>
      </c>
    </row>
    <row r="155" spans="1:7" ht="17.25" customHeight="1" x14ac:dyDescent="0.25">
      <c r="A155" s="48"/>
      <c r="B155" s="45" t="s">
        <v>71</v>
      </c>
      <c r="C155" s="11">
        <v>0</v>
      </c>
      <c r="D155" s="15">
        <v>808300</v>
      </c>
      <c r="E155" s="15">
        <v>0</v>
      </c>
      <c r="F155" s="15">
        <v>0</v>
      </c>
      <c r="G155" s="15">
        <f t="shared" si="4"/>
        <v>808300</v>
      </c>
    </row>
    <row r="156" spans="1:7" ht="17.25" customHeight="1" x14ac:dyDescent="0.25">
      <c r="A156" s="48"/>
      <c r="B156" s="45" t="s">
        <v>72</v>
      </c>
      <c r="C156" s="11">
        <v>0</v>
      </c>
      <c r="D156" s="15">
        <v>1171350</v>
      </c>
      <c r="E156" s="15">
        <v>0</v>
      </c>
      <c r="F156" s="15">
        <v>0</v>
      </c>
      <c r="G156" s="15">
        <f t="shared" si="4"/>
        <v>1171350</v>
      </c>
    </row>
    <row r="157" spans="1:7" ht="17.25" customHeight="1" x14ac:dyDescent="0.25">
      <c r="A157" s="48"/>
      <c r="B157" s="45" t="s">
        <v>73</v>
      </c>
      <c r="C157" s="11">
        <v>0</v>
      </c>
      <c r="D157" s="15">
        <v>566100</v>
      </c>
      <c r="E157" s="15">
        <v>0</v>
      </c>
      <c r="F157" s="15">
        <v>0</v>
      </c>
      <c r="G157" s="15">
        <f t="shared" si="4"/>
        <v>566100</v>
      </c>
    </row>
    <row r="158" spans="1:7" ht="17.25" customHeight="1" x14ac:dyDescent="0.25">
      <c r="A158" s="48"/>
      <c r="B158" s="45" t="s">
        <v>74</v>
      </c>
      <c r="C158" s="11">
        <v>0</v>
      </c>
      <c r="D158" s="15">
        <v>2223675</v>
      </c>
      <c r="E158" s="15">
        <v>0</v>
      </c>
      <c r="F158" s="15">
        <v>624000</v>
      </c>
      <c r="G158" s="15">
        <f t="shared" si="4"/>
        <v>2847675</v>
      </c>
    </row>
    <row r="159" spans="1:7" ht="17.25" customHeight="1" x14ac:dyDescent="0.25">
      <c r="A159" s="48"/>
      <c r="B159" s="45" t="s">
        <v>75</v>
      </c>
      <c r="C159" s="11">
        <v>0</v>
      </c>
      <c r="D159" s="15">
        <v>3831650</v>
      </c>
      <c r="E159" s="15">
        <v>0</v>
      </c>
      <c r="F159" s="15">
        <v>0</v>
      </c>
      <c r="G159" s="15">
        <f t="shared" si="4"/>
        <v>3831650</v>
      </c>
    </row>
    <row r="160" spans="1:7" ht="17.25" customHeight="1" x14ac:dyDescent="0.25">
      <c r="A160" s="48"/>
      <c r="B160" s="45" t="s">
        <v>76</v>
      </c>
      <c r="C160" s="11">
        <v>0</v>
      </c>
      <c r="D160" s="15">
        <v>460600</v>
      </c>
      <c r="E160" s="15">
        <v>0</v>
      </c>
      <c r="F160" s="15">
        <v>0</v>
      </c>
      <c r="G160" s="15">
        <f t="shared" si="4"/>
        <v>460600</v>
      </c>
    </row>
    <row r="161" spans="1:7" ht="17.25" customHeight="1" x14ac:dyDescent="0.25">
      <c r="A161" s="48"/>
      <c r="B161" s="45" t="s">
        <v>77</v>
      </c>
      <c r="C161" s="11">
        <v>0</v>
      </c>
      <c r="D161" s="15">
        <v>418300</v>
      </c>
      <c r="E161" s="15">
        <v>0</v>
      </c>
      <c r="F161" s="15">
        <v>0</v>
      </c>
      <c r="G161" s="15">
        <f t="shared" si="4"/>
        <v>418300</v>
      </c>
    </row>
    <row r="162" spans="1:7" ht="17.25" customHeight="1" x14ac:dyDescent="0.25">
      <c r="A162" s="48"/>
      <c r="B162" s="45" t="s">
        <v>78</v>
      </c>
      <c r="C162" s="11">
        <v>0</v>
      </c>
      <c r="D162" s="15">
        <v>661100</v>
      </c>
      <c r="E162" s="15">
        <v>0</v>
      </c>
      <c r="F162" s="15">
        <v>0</v>
      </c>
      <c r="G162" s="15">
        <f t="shared" si="4"/>
        <v>661100</v>
      </c>
    </row>
    <row r="163" spans="1:7" ht="17.25" customHeight="1" x14ac:dyDescent="0.25">
      <c r="A163" s="48"/>
      <c r="B163" s="45" t="s">
        <v>231</v>
      </c>
      <c r="C163" s="11">
        <v>0</v>
      </c>
      <c r="D163" s="15">
        <v>660300</v>
      </c>
      <c r="E163" s="15">
        <v>0</v>
      </c>
      <c r="F163" s="15">
        <v>0</v>
      </c>
      <c r="G163" s="15">
        <f t="shared" si="4"/>
        <v>660300</v>
      </c>
    </row>
    <row r="164" spans="1:7" ht="17.25" customHeight="1" x14ac:dyDescent="0.25">
      <c r="A164" s="48"/>
      <c r="B164" s="45" t="s">
        <v>79</v>
      </c>
      <c r="C164" s="11">
        <v>0</v>
      </c>
      <c r="D164" s="15">
        <v>1220100</v>
      </c>
      <c r="E164" s="15">
        <v>0</v>
      </c>
      <c r="F164" s="15">
        <v>120000</v>
      </c>
      <c r="G164" s="15">
        <f t="shared" si="4"/>
        <v>1340100</v>
      </c>
    </row>
    <row r="165" spans="1:7" ht="17.25" customHeight="1" x14ac:dyDescent="0.25">
      <c r="A165" s="48"/>
      <c r="B165" s="45" t="s">
        <v>80</v>
      </c>
      <c r="C165" s="11">
        <v>0</v>
      </c>
      <c r="D165" s="15">
        <v>802650</v>
      </c>
      <c r="E165" s="15">
        <v>0</v>
      </c>
      <c r="F165" s="15">
        <v>50000</v>
      </c>
      <c r="G165" s="15">
        <f t="shared" ref="G165:G184" si="5">SUM(C165:F165)</f>
        <v>852650</v>
      </c>
    </row>
    <row r="166" spans="1:7" ht="17.25" customHeight="1" x14ac:dyDescent="0.25">
      <c r="A166" s="48"/>
      <c r="B166" s="45" t="s">
        <v>81</v>
      </c>
      <c r="C166" s="11">
        <v>0</v>
      </c>
      <c r="D166" s="15">
        <v>1014650</v>
      </c>
      <c r="E166" s="15">
        <v>0</v>
      </c>
      <c r="F166" s="15">
        <v>0</v>
      </c>
      <c r="G166" s="15">
        <f t="shared" si="5"/>
        <v>1014650</v>
      </c>
    </row>
    <row r="167" spans="1:7" ht="17.25" customHeight="1" x14ac:dyDescent="0.25">
      <c r="A167" s="48">
        <v>26</v>
      </c>
      <c r="B167" s="45" t="s">
        <v>26</v>
      </c>
      <c r="C167" s="15">
        <v>43472766</v>
      </c>
      <c r="D167" s="15">
        <v>14452000</v>
      </c>
      <c r="E167" s="15">
        <v>0</v>
      </c>
      <c r="F167" s="15">
        <v>18543780</v>
      </c>
      <c r="G167" s="15">
        <f t="shared" si="5"/>
        <v>76468546</v>
      </c>
    </row>
    <row r="168" spans="1:7" ht="17.25" customHeight="1" x14ac:dyDescent="0.25">
      <c r="A168" s="48">
        <v>27</v>
      </c>
      <c r="B168" s="45" t="s">
        <v>27</v>
      </c>
      <c r="C168" s="15">
        <v>31557873</v>
      </c>
      <c r="D168" s="15">
        <v>19636757</v>
      </c>
      <c r="E168" s="15">
        <v>0</v>
      </c>
      <c r="F168" s="15">
        <v>377000</v>
      </c>
      <c r="G168" s="15">
        <f t="shared" si="5"/>
        <v>51571630</v>
      </c>
    </row>
    <row r="169" spans="1:7" ht="17.25" customHeight="1" x14ac:dyDescent="0.25">
      <c r="A169" s="48"/>
      <c r="B169" s="45" t="s">
        <v>82</v>
      </c>
      <c r="C169" s="15">
        <v>0</v>
      </c>
      <c r="D169" s="15">
        <v>0</v>
      </c>
      <c r="E169" s="15">
        <v>0</v>
      </c>
      <c r="F169" s="15">
        <v>4000000</v>
      </c>
      <c r="G169" s="15">
        <f t="shared" si="5"/>
        <v>4000000</v>
      </c>
    </row>
    <row r="170" spans="1:7" ht="17.25" customHeight="1" x14ac:dyDescent="0.25">
      <c r="A170" s="48"/>
      <c r="B170" s="45" t="s">
        <v>83</v>
      </c>
      <c r="C170" s="11">
        <v>0</v>
      </c>
      <c r="D170" s="15">
        <v>0</v>
      </c>
      <c r="E170" s="15">
        <v>0</v>
      </c>
      <c r="F170" s="15">
        <v>10000000</v>
      </c>
      <c r="G170" s="15">
        <f t="shared" si="5"/>
        <v>10000000</v>
      </c>
    </row>
    <row r="171" spans="1:7" ht="17.25" customHeight="1" x14ac:dyDescent="0.25">
      <c r="A171" s="48"/>
      <c r="B171" s="45" t="s">
        <v>84</v>
      </c>
      <c r="C171" s="11">
        <v>0</v>
      </c>
      <c r="D171" s="15">
        <v>15000000</v>
      </c>
      <c r="E171" s="15">
        <v>0</v>
      </c>
      <c r="F171" s="15">
        <v>0</v>
      </c>
      <c r="G171" s="15">
        <f t="shared" si="5"/>
        <v>15000000</v>
      </c>
    </row>
    <row r="172" spans="1:7" ht="17.25" customHeight="1" x14ac:dyDescent="0.25">
      <c r="A172" s="50"/>
      <c r="B172" s="45" t="s">
        <v>177</v>
      </c>
      <c r="C172" s="11">
        <v>0</v>
      </c>
      <c r="D172" s="15">
        <v>0</v>
      </c>
      <c r="E172" s="15">
        <v>0</v>
      </c>
      <c r="F172" s="15">
        <v>2000000</v>
      </c>
      <c r="G172" s="15">
        <f t="shared" si="5"/>
        <v>2000000</v>
      </c>
    </row>
    <row r="173" spans="1:7" ht="17.25" customHeight="1" x14ac:dyDescent="0.25">
      <c r="A173" s="56"/>
      <c r="B173" s="45" t="s">
        <v>85</v>
      </c>
      <c r="C173" s="11">
        <v>0</v>
      </c>
      <c r="D173" s="15">
        <v>7046000</v>
      </c>
      <c r="E173" s="15">
        <v>0</v>
      </c>
      <c r="F173" s="15"/>
      <c r="G173" s="15">
        <f t="shared" si="5"/>
        <v>7046000</v>
      </c>
    </row>
    <row r="174" spans="1:7" ht="17.25" customHeight="1" x14ac:dyDescent="0.25">
      <c r="A174" s="48">
        <v>28</v>
      </c>
      <c r="B174" s="45" t="s">
        <v>28</v>
      </c>
      <c r="C174" s="15">
        <v>5009288</v>
      </c>
      <c r="D174" s="15">
        <v>0</v>
      </c>
      <c r="E174" s="15">
        <v>0</v>
      </c>
      <c r="F174" s="15">
        <v>0</v>
      </c>
      <c r="G174" s="15">
        <f t="shared" si="5"/>
        <v>5009288</v>
      </c>
    </row>
    <row r="175" spans="1:7" ht="17.25" customHeight="1" x14ac:dyDescent="0.25">
      <c r="A175" s="48">
        <v>29</v>
      </c>
      <c r="B175" s="45" t="s">
        <v>29</v>
      </c>
      <c r="C175" s="15">
        <v>3125198</v>
      </c>
      <c r="D175" s="15">
        <v>0</v>
      </c>
      <c r="E175" s="15">
        <v>0</v>
      </c>
      <c r="F175" s="15">
        <v>0</v>
      </c>
      <c r="G175" s="15">
        <f t="shared" si="5"/>
        <v>3125198</v>
      </c>
    </row>
    <row r="176" spans="1:7" ht="17.25" customHeight="1" x14ac:dyDescent="0.25">
      <c r="A176" s="48">
        <v>30</v>
      </c>
      <c r="B176" s="45" t="s">
        <v>30</v>
      </c>
      <c r="C176" s="15">
        <v>19770810</v>
      </c>
      <c r="D176" s="15">
        <v>25706561</v>
      </c>
      <c r="E176" s="15">
        <v>0</v>
      </c>
      <c r="F176" s="15">
        <v>0</v>
      </c>
      <c r="G176" s="15">
        <f t="shared" si="5"/>
        <v>45477371</v>
      </c>
    </row>
    <row r="177" spans="1:9" ht="17.25" customHeight="1" x14ac:dyDescent="0.25">
      <c r="A177" s="48"/>
      <c r="B177" s="45" t="s">
        <v>86</v>
      </c>
      <c r="C177" s="11">
        <v>0</v>
      </c>
      <c r="D177" s="15">
        <v>5113750</v>
      </c>
      <c r="E177" s="15">
        <v>0</v>
      </c>
      <c r="F177" s="15">
        <v>0</v>
      </c>
      <c r="G177" s="15">
        <f t="shared" si="5"/>
        <v>5113750</v>
      </c>
    </row>
    <row r="178" spans="1:9" ht="17.25" customHeight="1" x14ac:dyDescent="0.25">
      <c r="A178" s="48"/>
      <c r="B178" s="45" t="s">
        <v>87</v>
      </c>
      <c r="C178" s="11">
        <v>0</v>
      </c>
      <c r="D178" s="15">
        <v>3320000</v>
      </c>
      <c r="E178" s="15">
        <v>0</v>
      </c>
      <c r="F178" s="15">
        <v>0</v>
      </c>
      <c r="G178" s="15">
        <f t="shared" si="5"/>
        <v>3320000</v>
      </c>
    </row>
    <row r="179" spans="1:9" ht="17.25" customHeight="1" x14ac:dyDescent="0.25">
      <c r="A179" s="48"/>
      <c r="B179" s="45" t="s">
        <v>88</v>
      </c>
      <c r="C179" s="11">
        <v>0</v>
      </c>
      <c r="D179" s="15">
        <v>1500000</v>
      </c>
      <c r="E179" s="15">
        <v>0</v>
      </c>
      <c r="F179" s="15">
        <v>0</v>
      </c>
      <c r="G179" s="15">
        <f t="shared" si="5"/>
        <v>1500000</v>
      </c>
    </row>
    <row r="180" spans="1:9" ht="17.25" customHeight="1" x14ac:dyDescent="0.25">
      <c r="A180" s="48">
        <v>31</v>
      </c>
      <c r="B180" s="45" t="s">
        <v>89</v>
      </c>
      <c r="C180" s="15">
        <v>18015125</v>
      </c>
      <c r="D180" s="15">
        <v>0</v>
      </c>
      <c r="E180" s="15">
        <v>0</v>
      </c>
      <c r="F180" s="15">
        <v>0</v>
      </c>
      <c r="G180" s="15">
        <f t="shared" si="5"/>
        <v>18015125</v>
      </c>
    </row>
    <row r="181" spans="1:9" ht="17.25" customHeight="1" x14ac:dyDescent="0.25">
      <c r="A181" s="48">
        <v>32</v>
      </c>
      <c r="B181" s="19" t="s">
        <v>36</v>
      </c>
      <c r="C181" s="11">
        <v>0</v>
      </c>
      <c r="D181" s="15">
        <v>0</v>
      </c>
      <c r="E181" s="15">
        <v>0</v>
      </c>
      <c r="F181" s="15">
        <v>525597809</v>
      </c>
      <c r="G181" s="15">
        <f t="shared" si="5"/>
        <v>525597809</v>
      </c>
    </row>
    <row r="182" spans="1:9" ht="17.25" customHeight="1" x14ac:dyDescent="0.25">
      <c r="A182" s="48">
        <v>33</v>
      </c>
      <c r="B182" s="19" t="s">
        <v>182</v>
      </c>
      <c r="C182" s="11">
        <v>0</v>
      </c>
      <c r="D182" s="15">
        <v>0</v>
      </c>
      <c r="E182" s="15">
        <v>0</v>
      </c>
      <c r="F182" s="15">
        <v>314500000</v>
      </c>
      <c r="G182" s="15">
        <f t="shared" si="5"/>
        <v>314500000</v>
      </c>
    </row>
    <row r="183" spans="1:9" ht="17.25" customHeight="1" x14ac:dyDescent="0.25">
      <c r="A183" s="7">
        <v>34</v>
      </c>
      <c r="B183" s="19" t="s">
        <v>127</v>
      </c>
      <c r="C183" s="15">
        <v>21600171.109999999</v>
      </c>
      <c r="D183" s="15">
        <v>0</v>
      </c>
      <c r="E183" s="15">
        <v>0</v>
      </c>
      <c r="F183" s="15">
        <v>0</v>
      </c>
      <c r="G183" s="15">
        <f t="shared" si="5"/>
        <v>21600171.109999999</v>
      </c>
    </row>
    <row r="184" spans="1:9" ht="17.25" customHeight="1" x14ac:dyDescent="0.25">
      <c r="A184" s="7">
        <v>35</v>
      </c>
      <c r="B184" s="19" t="s">
        <v>183</v>
      </c>
      <c r="C184" s="15">
        <v>25000000</v>
      </c>
      <c r="D184" s="15">
        <v>0</v>
      </c>
      <c r="E184" s="15">
        <v>0</v>
      </c>
      <c r="F184" s="15">
        <v>0</v>
      </c>
      <c r="G184" s="15">
        <f t="shared" si="5"/>
        <v>25000000</v>
      </c>
    </row>
    <row r="185" spans="1:9" ht="17.25" customHeight="1" x14ac:dyDescent="0.25">
      <c r="A185" s="8"/>
      <c r="B185" s="47" t="s">
        <v>35</v>
      </c>
      <c r="C185" s="37">
        <f t="shared" ref="C185:F185" si="6">SUM(C5:C184)</f>
        <v>754690134.11000001</v>
      </c>
      <c r="D185" s="37">
        <f t="shared" si="6"/>
        <v>1341032876.1500001</v>
      </c>
      <c r="E185" s="37">
        <f t="shared" si="6"/>
        <v>172893189.25</v>
      </c>
      <c r="F185" s="37">
        <f t="shared" si="6"/>
        <v>1002748521</v>
      </c>
      <c r="G185" s="37">
        <f>SUM(G5:G184)</f>
        <v>3271364720.5100002</v>
      </c>
      <c r="I185" s="4" t="e">
        <f>C185+D185+E185+F185+#REF!</f>
        <v>#REF!</v>
      </c>
    </row>
    <row r="186" spans="1:9" ht="17.25" customHeight="1" x14ac:dyDescent="0.25">
      <c r="A186" s="53"/>
      <c r="B186" s="54"/>
      <c r="C186" s="43"/>
      <c r="D186" s="43"/>
      <c r="E186" s="43"/>
      <c r="F186" s="43"/>
      <c r="G186" s="43"/>
      <c r="I186" s="4"/>
    </row>
    <row r="187" spans="1:9" s="55" customFormat="1" ht="18.75" x14ac:dyDescent="0.3">
      <c r="B187" s="55" t="s">
        <v>222</v>
      </c>
      <c r="E187" s="55" t="s">
        <v>223</v>
      </c>
    </row>
    <row r="188" spans="1:9" s="55" customFormat="1" ht="18.75" x14ac:dyDescent="0.3"/>
    <row r="189" spans="1:9" s="55" customFormat="1" ht="18.75" x14ac:dyDescent="0.3"/>
    <row r="190" spans="1:9" s="55" customFormat="1" ht="18.75" x14ac:dyDescent="0.3">
      <c r="B190" s="67" t="s">
        <v>224</v>
      </c>
      <c r="C190" s="67"/>
      <c r="E190" s="67" t="s">
        <v>225</v>
      </c>
      <c r="F190" s="67"/>
      <c r="G190" s="67"/>
    </row>
    <row r="191" spans="1:9" s="55" customFormat="1" ht="18.75" x14ac:dyDescent="0.3">
      <c r="B191" s="68" t="s">
        <v>226</v>
      </c>
      <c r="C191" s="68"/>
      <c r="E191" s="68" t="s">
        <v>227</v>
      </c>
      <c r="F191" s="68"/>
      <c r="G191" s="68"/>
    </row>
    <row r="192" spans="1:9" s="55" customFormat="1" ht="18.75" x14ac:dyDescent="0.3"/>
    <row r="193" spans="1:9" ht="17.25" customHeight="1" x14ac:dyDescent="0.25">
      <c r="A193" s="53"/>
      <c r="B193" s="54"/>
      <c r="C193" s="43"/>
      <c r="D193" s="43"/>
      <c r="E193" s="43"/>
      <c r="F193" s="43"/>
      <c r="G193" s="43"/>
      <c r="I193" s="4"/>
    </row>
    <row r="194" spans="1:9" ht="17.25" customHeight="1" x14ac:dyDescent="0.25">
      <c r="A194" s="53"/>
      <c r="B194" s="54"/>
      <c r="C194" s="43"/>
      <c r="D194" s="43"/>
      <c r="E194" s="43"/>
      <c r="F194" s="43"/>
      <c r="G194" s="43"/>
      <c r="I194" s="4"/>
    </row>
    <row r="195" spans="1:9" ht="17.25" customHeight="1" x14ac:dyDescent="0.25">
      <c r="A195" s="53"/>
      <c r="B195" s="54"/>
      <c r="C195" s="43"/>
      <c r="D195" s="43"/>
      <c r="E195" s="43"/>
      <c r="F195" s="43"/>
      <c r="G195" s="43"/>
      <c r="I195" s="4"/>
    </row>
    <row r="196" spans="1:9" ht="17.25" customHeight="1" x14ac:dyDescent="0.25">
      <c r="A196" s="53"/>
      <c r="B196" s="54"/>
      <c r="C196" s="43"/>
      <c r="D196" s="43"/>
      <c r="E196" s="43"/>
      <c r="F196" s="43"/>
      <c r="G196" s="43"/>
      <c r="I196" s="4"/>
    </row>
    <row r="197" spans="1:9" ht="17.25" customHeight="1" x14ac:dyDescent="0.25">
      <c r="A197" s="53"/>
      <c r="B197" s="54"/>
      <c r="C197" s="43"/>
      <c r="D197" s="43"/>
      <c r="E197" s="43"/>
      <c r="F197" s="43"/>
      <c r="G197" s="43"/>
      <c r="I197" s="4"/>
    </row>
    <row r="198" spans="1:9" x14ac:dyDescent="0.25">
      <c r="B198" s="2"/>
      <c r="G198" s="17">
        <v>3276089043</v>
      </c>
    </row>
    <row r="199" spans="1:9" x14ac:dyDescent="0.25">
      <c r="G199" s="4">
        <f>+G198-G185</f>
        <v>4724322.4899997711</v>
      </c>
    </row>
  </sheetData>
  <mergeCells count="5">
    <mergeCell ref="E190:G190"/>
    <mergeCell ref="E191:G191"/>
    <mergeCell ref="B190:C190"/>
    <mergeCell ref="B191:C191"/>
    <mergeCell ref="A3:B3"/>
  </mergeCells>
  <pageMargins left="0.64" right="0.64" top="0.67" bottom="0.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view="pageBreakPreview" zoomScale="130" zoomScaleNormal="115" zoomScaleSheetLayoutView="130" workbookViewId="0">
      <selection activeCell="B4" sqref="B4"/>
    </sheetView>
  </sheetViews>
  <sheetFormatPr defaultRowHeight="15" x14ac:dyDescent="0.25"/>
  <cols>
    <col min="1" max="1" width="4.140625" style="57" customWidth="1"/>
    <col min="2" max="2" width="77.5703125" customWidth="1"/>
    <col min="3" max="3" width="17.140625" customWidth="1"/>
    <col min="4" max="4" width="18.28515625" customWidth="1"/>
    <col min="5" max="5" width="20.7109375" customWidth="1"/>
  </cols>
  <sheetData>
    <row r="1" spans="1:4" ht="15.75" customHeight="1" x14ac:dyDescent="0.25">
      <c r="B1" s="21" t="s">
        <v>184</v>
      </c>
      <c r="C1" s="22"/>
      <c r="D1" s="23"/>
    </row>
    <row r="2" spans="1:4" ht="15.75" customHeight="1" x14ac:dyDescent="0.25">
      <c r="B2" s="21"/>
      <c r="C2" s="22"/>
      <c r="D2" s="23"/>
    </row>
    <row r="3" spans="1:4" ht="15.75" customHeight="1" x14ac:dyDescent="0.3">
      <c r="B3" s="24" t="s">
        <v>185</v>
      </c>
      <c r="C3" s="22"/>
      <c r="D3" s="23"/>
    </row>
    <row r="4" spans="1:4" ht="15.75" customHeight="1" x14ac:dyDescent="0.3">
      <c r="B4" s="25"/>
      <c r="C4" s="22"/>
      <c r="D4" s="23"/>
    </row>
    <row r="5" spans="1:4" ht="15.75" customHeight="1" x14ac:dyDescent="0.3">
      <c r="B5" s="26" t="s">
        <v>186</v>
      </c>
      <c r="C5" s="22"/>
      <c r="D5" s="23"/>
    </row>
    <row r="6" spans="1:4" ht="15.75" customHeight="1" x14ac:dyDescent="0.25">
      <c r="A6" s="63"/>
      <c r="B6" s="73" t="s">
        <v>180</v>
      </c>
      <c r="C6" s="28"/>
      <c r="D6" s="28" t="s">
        <v>187</v>
      </c>
    </row>
    <row r="7" spans="1:4" ht="15.75" customHeight="1" x14ac:dyDescent="0.25">
      <c r="A7" s="64"/>
      <c r="B7" s="74"/>
      <c r="C7" s="30" t="s">
        <v>181</v>
      </c>
      <c r="D7" s="30">
        <v>209</v>
      </c>
    </row>
    <row r="8" spans="1:4" ht="15.75" customHeight="1" x14ac:dyDescent="0.25">
      <c r="A8" s="65"/>
      <c r="B8" s="75"/>
      <c r="C8" s="61"/>
      <c r="D8" s="62" t="s">
        <v>188</v>
      </c>
    </row>
    <row r="9" spans="1:4" ht="15.75" customHeight="1" x14ac:dyDescent="0.25">
      <c r="A9" s="32"/>
      <c r="B9" s="41" t="s">
        <v>189</v>
      </c>
      <c r="C9" s="48"/>
      <c r="D9" s="34"/>
    </row>
    <row r="10" spans="1:4" ht="15.75" customHeight="1" x14ac:dyDescent="0.25">
      <c r="A10" s="32"/>
      <c r="B10" s="41"/>
      <c r="C10" s="48"/>
      <c r="D10" s="34"/>
    </row>
    <row r="11" spans="1:4" ht="15.75" customHeight="1" x14ac:dyDescent="0.25">
      <c r="A11" s="66">
        <v>1</v>
      </c>
      <c r="B11" s="58" t="s">
        <v>206</v>
      </c>
      <c r="C11" s="49"/>
      <c r="D11" s="34">
        <v>4812756.59</v>
      </c>
    </row>
    <row r="12" spans="1:4" ht="31.5" customHeight="1" x14ac:dyDescent="0.25">
      <c r="A12" s="66">
        <v>2</v>
      </c>
      <c r="B12" s="58" t="s">
        <v>257</v>
      </c>
      <c r="C12" s="49"/>
      <c r="D12" s="34">
        <v>65850000</v>
      </c>
    </row>
    <row r="13" spans="1:4" ht="15.75" customHeight="1" x14ac:dyDescent="0.25">
      <c r="A13" s="66">
        <v>3</v>
      </c>
      <c r="B13" s="59" t="s">
        <v>207</v>
      </c>
      <c r="C13" s="49"/>
      <c r="D13" s="34">
        <v>6549000</v>
      </c>
    </row>
    <row r="14" spans="1:4" ht="31.5" customHeight="1" x14ac:dyDescent="0.25">
      <c r="A14" s="66">
        <v>4</v>
      </c>
      <c r="B14" s="58" t="s">
        <v>208</v>
      </c>
      <c r="C14" s="49"/>
      <c r="D14" s="34">
        <v>9966000</v>
      </c>
    </row>
    <row r="15" spans="1:4" ht="15.75" customHeight="1" x14ac:dyDescent="0.25">
      <c r="A15" s="66">
        <v>5</v>
      </c>
      <c r="B15" s="59" t="s">
        <v>209</v>
      </c>
      <c r="C15" s="49"/>
      <c r="D15" s="34">
        <v>60000000</v>
      </c>
    </row>
    <row r="16" spans="1:4" ht="32.25" customHeight="1" x14ac:dyDescent="0.25">
      <c r="A16" s="66">
        <v>6</v>
      </c>
      <c r="B16" s="58" t="s">
        <v>210</v>
      </c>
      <c r="C16" s="49"/>
      <c r="D16" s="34">
        <v>35000000</v>
      </c>
    </row>
    <row r="17" spans="1:4" ht="15.75" customHeight="1" x14ac:dyDescent="0.25">
      <c r="A17" s="66">
        <v>7</v>
      </c>
      <c r="B17" s="59" t="s">
        <v>211</v>
      </c>
      <c r="C17" s="49"/>
      <c r="D17" s="34">
        <v>9208301.8699999992</v>
      </c>
    </row>
    <row r="18" spans="1:4" ht="15.75" customHeight="1" x14ac:dyDescent="0.25">
      <c r="A18" s="66">
        <v>8</v>
      </c>
      <c r="B18" s="59" t="s">
        <v>212</v>
      </c>
      <c r="C18" s="49"/>
      <c r="D18" s="34">
        <v>4569000</v>
      </c>
    </row>
    <row r="19" spans="1:4" ht="15.75" customHeight="1" x14ac:dyDescent="0.25">
      <c r="A19" s="66">
        <v>9</v>
      </c>
      <c r="B19" s="59" t="s">
        <v>264</v>
      </c>
      <c r="C19" s="49"/>
      <c r="D19" s="34">
        <v>11460000</v>
      </c>
    </row>
    <row r="20" spans="1:4" ht="15.75" customHeight="1" x14ac:dyDescent="0.25">
      <c r="A20" s="66">
        <v>10</v>
      </c>
      <c r="B20" s="59" t="s">
        <v>241</v>
      </c>
      <c r="C20" s="49"/>
      <c r="D20" s="34">
        <v>2625000</v>
      </c>
    </row>
    <row r="21" spans="1:4" ht="15.75" customHeight="1" x14ac:dyDescent="0.25">
      <c r="A21" s="66">
        <v>11</v>
      </c>
      <c r="B21" s="59" t="s">
        <v>213</v>
      </c>
      <c r="C21" s="49"/>
      <c r="D21" s="34">
        <v>13569000</v>
      </c>
    </row>
    <row r="22" spans="1:4" ht="15.75" customHeight="1" x14ac:dyDescent="0.25">
      <c r="A22" s="66">
        <v>12</v>
      </c>
      <c r="B22" s="59" t="s">
        <v>258</v>
      </c>
      <c r="C22" s="49"/>
      <c r="D22" s="34">
        <v>19340000</v>
      </c>
    </row>
    <row r="23" spans="1:4" ht="15.75" customHeight="1" x14ac:dyDescent="0.25">
      <c r="A23" s="66">
        <v>13</v>
      </c>
      <c r="B23" s="59" t="s">
        <v>214</v>
      </c>
      <c r="C23" s="49"/>
      <c r="D23" s="34">
        <v>5459170.25</v>
      </c>
    </row>
    <row r="24" spans="1:4" ht="32.25" customHeight="1" x14ac:dyDescent="0.25">
      <c r="A24" s="66">
        <v>14</v>
      </c>
      <c r="B24" s="58" t="s">
        <v>259</v>
      </c>
      <c r="C24" s="49"/>
      <c r="D24" s="34">
        <v>1882776.64</v>
      </c>
    </row>
    <row r="25" spans="1:4" ht="15.75" customHeight="1" x14ac:dyDescent="0.25">
      <c r="A25" s="66">
        <v>15</v>
      </c>
      <c r="B25" s="59" t="s">
        <v>215</v>
      </c>
      <c r="C25" s="49"/>
      <c r="D25" s="34">
        <v>1819600</v>
      </c>
    </row>
    <row r="26" spans="1:4" ht="15.75" customHeight="1" x14ac:dyDescent="0.25">
      <c r="A26" s="66">
        <v>16</v>
      </c>
      <c r="B26" s="59" t="s">
        <v>216</v>
      </c>
      <c r="C26" s="49"/>
      <c r="D26" s="34">
        <v>3236000</v>
      </c>
    </row>
    <row r="27" spans="1:4" ht="15.75" customHeight="1" x14ac:dyDescent="0.25">
      <c r="A27" s="66">
        <v>17</v>
      </c>
      <c r="B27" s="59" t="s">
        <v>217</v>
      </c>
      <c r="C27" s="49"/>
      <c r="D27" s="34">
        <v>12620000</v>
      </c>
    </row>
    <row r="28" spans="1:4" ht="15.75" customHeight="1" x14ac:dyDescent="0.25">
      <c r="A28" s="66">
        <v>18</v>
      </c>
      <c r="B28" s="59" t="s">
        <v>260</v>
      </c>
      <c r="C28" s="49"/>
      <c r="D28" s="34">
        <v>2901700</v>
      </c>
    </row>
    <row r="29" spans="1:4" ht="15.75" customHeight="1" x14ac:dyDescent="0.25">
      <c r="A29" s="66">
        <v>19</v>
      </c>
      <c r="B29" s="59" t="s">
        <v>261</v>
      </c>
      <c r="C29" s="49"/>
      <c r="D29" s="34">
        <v>4139400</v>
      </c>
    </row>
    <row r="30" spans="1:4" ht="15.75" customHeight="1" x14ac:dyDescent="0.25">
      <c r="A30" s="66">
        <v>20</v>
      </c>
      <c r="B30" s="59" t="s">
        <v>262</v>
      </c>
      <c r="C30" s="49"/>
      <c r="D30" s="34">
        <v>6041500</v>
      </c>
    </row>
    <row r="31" spans="1:4" ht="15.75" customHeight="1" x14ac:dyDescent="0.25">
      <c r="A31" s="66">
        <v>21</v>
      </c>
      <c r="B31" s="59" t="s">
        <v>218</v>
      </c>
      <c r="C31" s="49"/>
      <c r="D31" s="34">
        <v>4544000</v>
      </c>
    </row>
    <row r="32" spans="1:4" ht="15.75" customHeight="1" x14ac:dyDescent="0.25">
      <c r="A32" s="66">
        <v>22</v>
      </c>
      <c r="B32" s="59" t="s">
        <v>263</v>
      </c>
      <c r="C32" s="49"/>
      <c r="D32" s="34">
        <v>5991000</v>
      </c>
    </row>
    <row r="33" spans="1:4" ht="15.75" customHeight="1" x14ac:dyDescent="0.25">
      <c r="A33" s="66">
        <v>23</v>
      </c>
      <c r="B33" s="59" t="s">
        <v>219</v>
      </c>
      <c r="C33" s="49"/>
      <c r="D33" s="34">
        <v>7760000</v>
      </c>
    </row>
    <row r="34" spans="1:4" ht="15.75" customHeight="1" x14ac:dyDescent="0.25">
      <c r="A34" s="66">
        <v>24</v>
      </c>
      <c r="B34" s="59" t="s">
        <v>220</v>
      </c>
      <c r="C34" s="49"/>
      <c r="D34" s="34">
        <v>4701854.17</v>
      </c>
    </row>
    <row r="35" spans="1:4" ht="31.5" customHeight="1" x14ac:dyDescent="0.25">
      <c r="A35" s="66">
        <v>25</v>
      </c>
      <c r="B35" s="58" t="s">
        <v>221</v>
      </c>
      <c r="C35" s="49"/>
      <c r="D35" s="34">
        <v>296109</v>
      </c>
    </row>
    <row r="36" spans="1:4" ht="15.75" customHeight="1" x14ac:dyDescent="0.25">
      <c r="A36" s="66">
        <v>26</v>
      </c>
      <c r="B36" s="59" t="s">
        <v>232</v>
      </c>
      <c r="C36" s="49"/>
      <c r="D36" s="34">
        <v>1125000</v>
      </c>
    </row>
    <row r="37" spans="1:4" ht="15.75" customHeight="1" x14ac:dyDescent="0.25">
      <c r="A37" s="66">
        <v>27</v>
      </c>
      <c r="B37" s="59" t="s">
        <v>233</v>
      </c>
      <c r="C37" s="49"/>
      <c r="D37" s="34">
        <v>7500000</v>
      </c>
    </row>
    <row r="38" spans="1:4" ht="15.75" customHeight="1" x14ac:dyDescent="0.25">
      <c r="A38" s="66">
        <v>28</v>
      </c>
      <c r="B38" s="59" t="s">
        <v>234</v>
      </c>
      <c r="C38" s="49"/>
      <c r="D38" s="34">
        <v>15000000</v>
      </c>
    </row>
    <row r="39" spans="1:4" ht="15.75" customHeight="1" x14ac:dyDescent="0.25">
      <c r="A39" s="66">
        <v>29</v>
      </c>
      <c r="B39" s="59" t="s">
        <v>235</v>
      </c>
      <c r="C39" s="49"/>
      <c r="D39" s="34">
        <v>23883300</v>
      </c>
    </row>
    <row r="40" spans="1:4" ht="15.75" customHeight="1" x14ac:dyDescent="0.25">
      <c r="A40" s="66">
        <v>30</v>
      </c>
      <c r="B40" s="59" t="s">
        <v>236</v>
      </c>
      <c r="C40" s="49"/>
      <c r="D40" s="34">
        <v>21672000</v>
      </c>
    </row>
    <row r="41" spans="1:4" ht="15.75" customHeight="1" x14ac:dyDescent="0.25">
      <c r="A41" s="66">
        <v>31</v>
      </c>
      <c r="B41" s="59" t="s">
        <v>237</v>
      </c>
      <c r="C41" s="49"/>
      <c r="D41" s="34">
        <v>15000000</v>
      </c>
    </row>
    <row r="42" spans="1:4" ht="15.75" customHeight="1" x14ac:dyDescent="0.25">
      <c r="A42" s="66">
        <v>32</v>
      </c>
      <c r="B42" s="59" t="s">
        <v>238</v>
      </c>
      <c r="C42" s="49"/>
      <c r="D42" s="34">
        <v>31885287.140000001</v>
      </c>
    </row>
    <row r="43" spans="1:4" ht="15.75" customHeight="1" x14ac:dyDescent="0.25">
      <c r="A43" s="66">
        <v>33</v>
      </c>
      <c r="B43" s="59" t="s">
        <v>239</v>
      </c>
      <c r="C43" s="49"/>
      <c r="D43" s="34">
        <v>6549500</v>
      </c>
    </row>
    <row r="44" spans="1:4" ht="15.75" customHeight="1" x14ac:dyDescent="0.25">
      <c r="A44" s="66">
        <v>34</v>
      </c>
      <c r="B44" s="59" t="s">
        <v>242</v>
      </c>
      <c r="C44" s="49"/>
      <c r="D44" s="34">
        <v>858000</v>
      </c>
    </row>
    <row r="45" spans="1:4" ht="15.75" customHeight="1" x14ac:dyDescent="0.25">
      <c r="A45" s="66">
        <v>35</v>
      </c>
      <c r="B45" s="59" t="s">
        <v>240</v>
      </c>
      <c r="C45" s="49"/>
      <c r="D45" s="34">
        <v>11499853.34</v>
      </c>
    </row>
    <row r="46" spans="1:4" ht="15.75" customHeight="1" x14ac:dyDescent="0.25">
      <c r="A46" s="66">
        <v>36</v>
      </c>
      <c r="B46" s="59" t="s">
        <v>243</v>
      </c>
      <c r="C46" s="49"/>
      <c r="D46" s="34">
        <v>10970000</v>
      </c>
    </row>
    <row r="47" spans="1:4" ht="15.75" customHeight="1" x14ac:dyDescent="0.25">
      <c r="A47" s="66">
        <v>37</v>
      </c>
      <c r="B47" s="59" t="s">
        <v>244</v>
      </c>
      <c r="C47" s="49"/>
      <c r="D47" s="34">
        <v>6844000</v>
      </c>
    </row>
    <row r="48" spans="1:4" ht="15.75" customHeight="1" x14ac:dyDescent="0.25">
      <c r="A48" s="66">
        <v>38</v>
      </c>
      <c r="B48" s="59" t="s">
        <v>245</v>
      </c>
      <c r="C48" s="49"/>
      <c r="D48" s="34">
        <v>19263000</v>
      </c>
    </row>
    <row r="49" spans="1:5" ht="15.75" customHeight="1" x14ac:dyDescent="0.25">
      <c r="A49" s="66">
        <v>39</v>
      </c>
      <c r="B49" s="59" t="s">
        <v>246</v>
      </c>
      <c r="C49" s="49"/>
      <c r="D49" s="34">
        <v>7367000</v>
      </c>
    </row>
    <row r="50" spans="1:5" ht="15.75" customHeight="1" x14ac:dyDescent="0.25">
      <c r="A50" s="66">
        <v>40</v>
      </c>
      <c r="B50" s="59" t="s">
        <v>247</v>
      </c>
      <c r="C50" s="49"/>
      <c r="D50" s="34">
        <v>7759500</v>
      </c>
    </row>
    <row r="51" spans="1:5" ht="15.75" customHeight="1" x14ac:dyDescent="0.25">
      <c r="A51" s="66">
        <v>41</v>
      </c>
      <c r="B51" s="59" t="s">
        <v>248</v>
      </c>
      <c r="C51" s="49"/>
      <c r="D51" s="34">
        <v>10524000</v>
      </c>
    </row>
    <row r="52" spans="1:5" ht="15.75" customHeight="1" x14ac:dyDescent="0.25">
      <c r="A52" s="66">
        <v>42</v>
      </c>
      <c r="B52" s="59" t="s">
        <v>249</v>
      </c>
      <c r="C52" s="49"/>
      <c r="D52" s="34">
        <v>10929000</v>
      </c>
    </row>
    <row r="53" spans="1:5" ht="15.75" customHeight="1" x14ac:dyDescent="0.25">
      <c r="A53" s="66">
        <v>43</v>
      </c>
      <c r="B53" s="59" t="s">
        <v>250</v>
      </c>
      <c r="C53" s="49"/>
      <c r="D53" s="34">
        <v>1220000</v>
      </c>
    </row>
    <row r="54" spans="1:5" ht="15.75" customHeight="1" x14ac:dyDescent="0.25">
      <c r="A54" s="66">
        <v>44</v>
      </c>
      <c r="B54" s="59" t="s">
        <v>251</v>
      </c>
      <c r="C54" s="49"/>
      <c r="D54" s="34">
        <v>4869200</v>
      </c>
    </row>
    <row r="55" spans="1:5" ht="15.75" customHeight="1" x14ac:dyDescent="0.25">
      <c r="A55" s="66">
        <v>45</v>
      </c>
      <c r="B55" s="59" t="s">
        <v>252</v>
      </c>
      <c r="C55" s="49"/>
      <c r="D55" s="34">
        <v>6537000</v>
      </c>
      <c r="E55" s="52">
        <f>+E56-D56</f>
        <v>0</v>
      </c>
    </row>
    <row r="56" spans="1:5" ht="15.75" customHeight="1" x14ac:dyDescent="0.25">
      <c r="A56" s="32"/>
      <c r="B56" s="41" t="s">
        <v>190</v>
      </c>
      <c r="C56" s="48"/>
      <c r="D56" s="37">
        <f>SUM(D11:D55)</f>
        <v>525597809</v>
      </c>
      <c r="E56" s="51">
        <v>525597809</v>
      </c>
    </row>
    <row r="57" spans="1:5" ht="15.75" customHeight="1" x14ac:dyDescent="0.25">
      <c r="A57" s="32"/>
      <c r="B57" s="41"/>
      <c r="C57" s="48"/>
      <c r="D57" s="34"/>
    </row>
    <row r="58" spans="1:5" ht="15.75" x14ac:dyDescent="0.25">
      <c r="A58" s="38"/>
      <c r="B58" s="60" t="s">
        <v>191</v>
      </c>
      <c r="C58" s="50" t="s">
        <v>41</v>
      </c>
      <c r="D58" s="40">
        <f>+D56</f>
        <v>525597809</v>
      </c>
    </row>
    <row r="59" spans="1:5" ht="21" x14ac:dyDescent="0.25">
      <c r="B59" s="21" t="s">
        <v>41</v>
      </c>
      <c r="C59" s="22"/>
      <c r="D59" s="23"/>
    </row>
    <row r="60" spans="1:5" ht="19.5" x14ac:dyDescent="0.3">
      <c r="B60" s="24" t="s">
        <v>192</v>
      </c>
      <c r="C60" s="22"/>
      <c r="D60" s="23"/>
    </row>
    <row r="61" spans="1:5" ht="19.5" x14ac:dyDescent="0.3">
      <c r="B61" s="24"/>
      <c r="C61" s="22"/>
      <c r="D61" s="23"/>
    </row>
    <row r="62" spans="1:5" ht="18.75" x14ac:dyDescent="0.3">
      <c r="B62" s="26" t="s">
        <v>193</v>
      </c>
      <c r="C62" s="22"/>
      <c r="D62" s="23"/>
    </row>
    <row r="63" spans="1:5" ht="15.75" x14ac:dyDescent="0.25">
      <c r="B63" s="71" t="s">
        <v>180</v>
      </c>
      <c r="C63" s="27" t="s">
        <v>41</v>
      </c>
      <c r="D63" s="28"/>
    </row>
    <row r="64" spans="1:5" ht="15.75" x14ac:dyDescent="0.25">
      <c r="B64" s="72"/>
      <c r="C64" s="29"/>
      <c r="D64" s="30" t="s">
        <v>187</v>
      </c>
    </row>
    <row r="65" spans="2:4" ht="15.75" x14ac:dyDescent="0.25">
      <c r="B65" s="72"/>
      <c r="C65" s="30" t="s">
        <v>181</v>
      </c>
      <c r="D65" s="30">
        <v>2019</v>
      </c>
    </row>
    <row r="66" spans="2:4" ht="15.75" x14ac:dyDescent="0.25">
      <c r="B66" s="72"/>
      <c r="C66" s="29"/>
      <c r="D66" s="31" t="s">
        <v>188</v>
      </c>
    </row>
    <row r="67" spans="2:4" ht="15.75" x14ac:dyDescent="0.25">
      <c r="B67" s="32" t="s">
        <v>189</v>
      </c>
      <c r="C67" s="33"/>
      <c r="D67" s="34"/>
    </row>
    <row r="68" spans="2:4" ht="15.75" x14ac:dyDescent="0.25">
      <c r="B68" s="35" t="s">
        <v>41</v>
      </c>
      <c r="C68" s="36"/>
      <c r="D68" s="34"/>
    </row>
    <row r="69" spans="2:4" ht="15.75" x14ac:dyDescent="0.25">
      <c r="B69" s="35" t="s">
        <v>253</v>
      </c>
      <c r="C69" s="36"/>
      <c r="D69" s="34">
        <v>91500000</v>
      </c>
    </row>
    <row r="70" spans="2:4" ht="15.75" x14ac:dyDescent="0.25">
      <c r="B70" s="35" t="s">
        <v>254</v>
      </c>
      <c r="C70" s="36"/>
      <c r="D70" s="34">
        <v>140000000</v>
      </c>
    </row>
    <row r="71" spans="2:4" ht="15.75" x14ac:dyDescent="0.25">
      <c r="B71" s="35" t="s">
        <v>255</v>
      </c>
      <c r="C71" s="36"/>
      <c r="D71" s="34">
        <v>83000000</v>
      </c>
    </row>
    <row r="72" spans="2:4" ht="15.75" x14ac:dyDescent="0.25">
      <c r="B72" s="35" t="s">
        <v>41</v>
      </c>
      <c r="C72" s="33" t="s">
        <v>41</v>
      </c>
      <c r="D72" s="34" t="s">
        <v>41</v>
      </c>
    </row>
    <row r="73" spans="2:4" ht="15.75" x14ac:dyDescent="0.25">
      <c r="B73" s="32" t="s">
        <v>190</v>
      </c>
      <c r="C73" s="33"/>
      <c r="D73" s="37">
        <f>SUM(D68:D72)</f>
        <v>314500000</v>
      </c>
    </row>
    <row r="74" spans="2:4" ht="15.75" x14ac:dyDescent="0.25">
      <c r="B74" s="32"/>
      <c r="C74" s="33"/>
      <c r="D74" s="34"/>
    </row>
    <row r="75" spans="2:4" ht="15.75" x14ac:dyDescent="0.25">
      <c r="B75" s="38" t="s">
        <v>191</v>
      </c>
      <c r="C75" s="39" t="s">
        <v>41</v>
      </c>
      <c r="D75" s="40">
        <f>+D73</f>
        <v>314500000</v>
      </c>
    </row>
    <row r="76" spans="2:4" ht="15.75" x14ac:dyDescent="0.25">
      <c r="B76" s="41"/>
      <c r="C76" s="42"/>
      <c r="D76" s="43"/>
    </row>
    <row r="77" spans="2:4" ht="15.75" x14ac:dyDescent="0.25">
      <c r="B77" s="41"/>
      <c r="C77" s="42"/>
      <c r="D77" s="43"/>
    </row>
    <row r="78" spans="2:4" ht="21" x14ac:dyDescent="0.25">
      <c r="B78" s="21" t="s">
        <v>194</v>
      </c>
      <c r="C78" s="22"/>
      <c r="D78" s="23"/>
    </row>
    <row r="79" spans="2:4" ht="21" x14ac:dyDescent="0.25">
      <c r="B79" s="21"/>
      <c r="C79" s="22"/>
      <c r="D79" s="23"/>
    </row>
    <row r="80" spans="2:4" ht="19.5" x14ac:dyDescent="0.3">
      <c r="B80" s="24" t="s">
        <v>195</v>
      </c>
      <c r="C80" s="22"/>
      <c r="D80" s="23"/>
    </row>
    <row r="81" spans="2:4" ht="19.5" x14ac:dyDescent="0.3">
      <c r="B81" s="24"/>
      <c r="C81" s="22"/>
      <c r="D81" s="23"/>
    </row>
    <row r="82" spans="2:4" ht="18.75" x14ac:dyDescent="0.3">
      <c r="B82" s="26" t="s">
        <v>196</v>
      </c>
      <c r="C82" s="22"/>
      <c r="D82" s="23"/>
    </row>
    <row r="83" spans="2:4" ht="15.75" x14ac:dyDescent="0.25">
      <c r="B83" s="71" t="s">
        <v>180</v>
      </c>
      <c r="C83" s="27" t="s">
        <v>41</v>
      </c>
      <c r="D83" s="28"/>
    </row>
    <row r="84" spans="2:4" ht="15.75" x14ac:dyDescent="0.25">
      <c r="B84" s="72"/>
      <c r="C84" s="29"/>
      <c r="D84" s="30" t="s">
        <v>187</v>
      </c>
    </row>
    <row r="85" spans="2:4" ht="15.75" x14ac:dyDescent="0.25">
      <c r="B85" s="72"/>
      <c r="C85" s="29" t="s">
        <v>181</v>
      </c>
      <c r="D85" s="30">
        <v>2019</v>
      </c>
    </row>
    <row r="86" spans="2:4" ht="15.75" x14ac:dyDescent="0.25">
      <c r="B86" s="72"/>
      <c r="C86" s="29"/>
      <c r="D86" s="31" t="s">
        <v>188</v>
      </c>
    </row>
    <row r="87" spans="2:4" ht="15.75" x14ac:dyDescent="0.25">
      <c r="B87" s="32" t="s">
        <v>1</v>
      </c>
      <c r="C87" s="33"/>
      <c r="D87" s="34"/>
    </row>
    <row r="88" spans="2:4" ht="15.75" x14ac:dyDescent="0.25">
      <c r="B88" s="35" t="s">
        <v>197</v>
      </c>
      <c r="C88" s="36" t="s">
        <v>198</v>
      </c>
      <c r="D88" s="34">
        <v>16600171.109999999</v>
      </c>
    </row>
    <row r="89" spans="2:4" ht="15.75" x14ac:dyDescent="0.25">
      <c r="B89" s="35" t="s">
        <v>199</v>
      </c>
      <c r="C89" s="36" t="s">
        <v>200</v>
      </c>
      <c r="D89" s="40">
        <v>5000000</v>
      </c>
    </row>
    <row r="90" spans="2:4" ht="15.75" x14ac:dyDescent="0.25">
      <c r="B90" s="32" t="s">
        <v>201</v>
      </c>
      <c r="C90" s="33"/>
      <c r="D90" s="37">
        <f>SUM(D88:D89)</f>
        <v>21600171.109999999</v>
      </c>
    </row>
    <row r="91" spans="2:4" ht="15.75" x14ac:dyDescent="0.25">
      <c r="B91" s="32"/>
      <c r="C91" s="33"/>
      <c r="D91" s="34"/>
    </row>
    <row r="92" spans="2:4" ht="15.75" x14ac:dyDescent="0.25">
      <c r="B92" s="38" t="s">
        <v>191</v>
      </c>
      <c r="C92" s="39" t="s">
        <v>41</v>
      </c>
      <c r="D92" s="40">
        <f>+D90</f>
        <v>21600171.109999999</v>
      </c>
    </row>
    <row r="93" spans="2:4" ht="15.75" x14ac:dyDescent="0.25">
      <c r="B93" s="41"/>
      <c r="C93" s="42"/>
      <c r="D93" s="43"/>
    </row>
    <row r="95" spans="2:4" ht="19.5" x14ac:dyDescent="0.3">
      <c r="B95" s="24" t="s">
        <v>202</v>
      </c>
      <c r="C95" s="22"/>
      <c r="D95" s="23"/>
    </row>
    <row r="96" spans="2:4" ht="19.5" x14ac:dyDescent="0.3">
      <c r="B96" s="24"/>
      <c r="C96" s="22"/>
      <c r="D96" s="23"/>
    </row>
    <row r="97" spans="1:8" ht="18.75" x14ac:dyDescent="0.3">
      <c r="B97" s="26" t="s">
        <v>196</v>
      </c>
      <c r="C97" s="22"/>
      <c r="D97" s="23"/>
    </row>
    <row r="98" spans="1:8" ht="15.75" x14ac:dyDescent="0.25">
      <c r="B98" s="71" t="s">
        <v>180</v>
      </c>
      <c r="C98" s="27" t="s">
        <v>41</v>
      </c>
      <c r="D98" s="28"/>
    </row>
    <row r="99" spans="1:8" ht="15.75" x14ac:dyDescent="0.25">
      <c r="B99" s="72"/>
      <c r="C99" s="29"/>
      <c r="D99" s="30" t="s">
        <v>187</v>
      </c>
    </row>
    <row r="100" spans="1:8" ht="15.75" x14ac:dyDescent="0.25">
      <c r="B100" s="72"/>
      <c r="C100" s="29" t="s">
        <v>181</v>
      </c>
      <c r="D100" s="30">
        <v>2019</v>
      </c>
    </row>
    <row r="101" spans="1:8" ht="15.75" x14ac:dyDescent="0.25">
      <c r="B101" s="72"/>
      <c r="C101" s="29"/>
      <c r="D101" s="31" t="s">
        <v>188</v>
      </c>
    </row>
    <row r="102" spans="1:8" ht="15.75" x14ac:dyDescent="0.25">
      <c r="B102" s="32" t="s">
        <v>1</v>
      </c>
      <c r="C102" s="33"/>
      <c r="D102" s="34"/>
    </row>
    <row r="103" spans="1:8" ht="15.75" x14ac:dyDescent="0.25">
      <c r="B103" s="35" t="s">
        <v>203</v>
      </c>
      <c r="C103" s="36" t="s">
        <v>204</v>
      </c>
      <c r="D103" s="34">
        <v>25000000</v>
      </c>
    </row>
    <row r="104" spans="1:8" ht="15.75" x14ac:dyDescent="0.25">
      <c r="B104" s="32" t="s">
        <v>201</v>
      </c>
      <c r="C104" s="33"/>
      <c r="D104" s="37">
        <f>SUM(D103:D103)</f>
        <v>25000000</v>
      </c>
    </row>
    <row r="105" spans="1:8" ht="15.75" x14ac:dyDescent="0.25">
      <c r="B105" s="32"/>
      <c r="C105" s="33"/>
      <c r="D105" s="34"/>
    </row>
    <row r="106" spans="1:8" ht="15.75" x14ac:dyDescent="0.25">
      <c r="B106" s="38" t="s">
        <v>191</v>
      </c>
      <c r="C106" s="39" t="s">
        <v>41</v>
      </c>
      <c r="D106" s="40">
        <f>+D104</f>
        <v>25000000</v>
      </c>
    </row>
    <row r="108" spans="1:8" ht="18.75" x14ac:dyDescent="0.3">
      <c r="A108" s="55"/>
      <c r="B108" s="55"/>
      <c r="C108" s="55"/>
      <c r="D108" s="55"/>
      <c r="E108" s="55"/>
      <c r="F108" s="55"/>
      <c r="G108" s="55"/>
      <c r="H108" s="55"/>
    </row>
    <row r="109" spans="1:8" ht="15.75" x14ac:dyDescent="0.25">
      <c r="A109" s="32" t="s">
        <v>265</v>
      </c>
      <c r="B109" s="41"/>
      <c r="D109" s="43"/>
      <c r="F109" s="43"/>
    </row>
    <row r="110" spans="1:8" ht="15.75" x14ac:dyDescent="0.25">
      <c r="A110" s="32"/>
      <c r="B110" s="41" t="s">
        <v>266</v>
      </c>
      <c r="D110" s="76" t="s">
        <v>223</v>
      </c>
      <c r="F110" s="43"/>
    </row>
    <row r="111" spans="1:8" ht="15.75" x14ac:dyDescent="0.25">
      <c r="A111" s="32"/>
      <c r="B111" s="41"/>
      <c r="D111" s="43"/>
      <c r="F111" s="43"/>
    </row>
    <row r="112" spans="1:8" ht="15.75" x14ac:dyDescent="0.25">
      <c r="A112" s="32"/>
      <c r="B112" s="41"/>
      <c r="D112" s="43"/>
      <c r="F112" s="43"/>
    </row>
    <row r="113" spans="1:6" ht="15.75" x14ac:dyDescent="0.25">
      <c r="A113" s="77"/>
      <c r="B113" s="41"/>
      <c r="D113" s="43"/>
      <c r="F113" s="78"/>
    </row>
    <row r="114" spans="1:6" ht="15.75" x14ac:dyDescent="0.25">
      <c r="A114" s="79"/>
      <c r="B114" s="53" t="s">
        <v>267</v>
      </c>
      <c r="D114" s="78" t="s">
        <v>225</v>
      </c>
      <c r="F114" s="81"/>
    </row>
    <row r="115" spans="1:6" x14ac:dyDescent="0.25">
      <c r="A115" s="82"/>
      <c r="B115" s="80" t="s">
        <v>226</v>
      </c>
      <c r="D115" s="81" t="s">
        <v>227</v>
      </c>
      <c r="F115" s="85"/>
    </row>
    <row r="116" spans="1:6" x14ac:dyDescent="0.25">
      <c r="B116" s="83"/>
      <c r="D116" s="84"/>
    </row>
  </sheetData>
  <mergeCells count="4">
    <mergeCell ref="B63:B66"/>
    <mergeCell ref="B83:B86"/>
    <mergeCell ref="B98:B101"/>
    <mergeCell ref="B6:B8"/>
  </mergeCells>
  <pageMargins left="0.64" right="0.64" top="0.67" bottom="0.67" header="0.3" footer="0.3"/>
  <pageSetup paperSize="9" scale="75" orientation="portrait" r:id="rId1"/>
  <rowBreaks count="2" manualBreakCount="2">
    <brk id="58" max="3" man="1"/>
    <brk id="7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LEP Form No. 2-By Office</vt:lpstr>
      <vt:lpstr>20% Dev't. &amp; Others</vt:lpstr>
      <vt:lpstr>'20% Dev''t. &amp; Others'!Print_Area</vt:lpstr>
      <vt:lpstr>'LEP Form No. 2-By Office'!Print_Area</vt:lpstr>
      <vt:lpstr>'LEP Form No. 2-By Office'!Print_Titles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Marivic</dc:creator>
  <cp:lastModifiedBy>Roneson</cp:lastModifiedBy>
  <cp:lastPrinted>2018-12-18T06:25:19Z</cp:lastPrinted>
  <dcterms:created xsi:type="dcterms:W3CDTF">2017-10-16T06:20:54Z</dcterms:created>
  <dcterms:modified xsi:type="dcterms:W3CDTF">2019-01-29T08:22:57Z</dcterms:modified>
</cp:coreProperties>
</file>